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8085" tabRatio="776" activeTab="0"/>
  </bookViews>
  <sheets>
    <sheet name="MR STRED" sheetId="1" r:id="rId1"/>
    <sheet name="IV.liga-S" sheetId="2" r:id="rId2"/>
    <sheet name="IV.liga-J" sheetId="3" r:id="rId3"/>
    <sheet name="V.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'IV.liga-J'!$A$1:$I$120</definedName>
    <definedName name="_xlnm.Print_Area" localSheetId="1">'IV.liga-S'!$A$1:$I$120</definedName>
    <definedName name="_xlnm.Print_Area" localSheetId="0">'MR STRED'!$A$50:$I$59</definedName>
    <definedName name="_xlnm.Print_Area" localSheetId="4">'V. liga B'!$A$1:$I$110</definedName>
    <definedName name="_xlnm.Print_Area" localSheetId="5">'V. liga C'!$A$1:$I$128</definedName>
    <definedName name="_xlnm.Print_Area" localSheetId="6">'V. liga D'!$A$1:$I$113</definedName>
    <definedName name="_xlnm.Print_Area" localSheetId="3">'V.liga A'!$A$1:$I$131</definedName>
  </definedNames>
  <calcPr fullCalcOnLoad="1"/>
</workbook>
</file>

<file path=xl/sharedStrings.xml><?xml version="1.0" encoding="utf-8"?>
<sst xmlns="http://schemas.openxmlformats.org/spreadsheetml/2006/main" count="1791" uniqueCount="248">
  <si>
    <t>Rozpis zálohových platieb FK za R a DZ</t>
  </si>
  <si>
    <t>FK</t>
  </si>
  <si>
    <t>počet MFS doma</t>
  </si>
  <si>
    <t>1 MFS á</t>
  </si>
  <si>
    <t>Poznámka</t>
  </si>
  <si>
    <t>spolu za MFS</t>
  </si>
  <si>
    <t>poplatok za servis</t>
  </si>
  <si>
    <t>variabilný symbol</t>
  </si>
  <si>
    <t>001</t>
  </si>
  <si>
    <t>č. účtu 0305642565/0900                                       Slov. sporiteľňa a. s.                       pobočka B. Bystrica</t>
  </si>
  <si>
    <t>spolu</t>
  </si>
  <si>
    <t>uhradené</t>
  </si>
  <si>
    <t>002</t>
  </si>
  <si>
    <t>003</t>
  </si>
  <si>
    <t>004</t>
  </si>
  <si>
    <t>005</t>
  </si>
  <si>
    <t>IV. liga dorast</t>
  </si>
  <si>
    <t>006</t>
  </si>
  <si>
    <t>007</t>
  </si>
  <si>
    <t>008</t>
  </si>
  <si>
    <t>009</t>
  </si>
  <si>
    <t>010</t>
  </si>
  <si>
    <t>011</t>
  </si>
  <si>
    <t>MFK N. Baňa</t>
  </si>
  <si>
    <t>012</t>
  </si>
  <si>
    <t>013</t>
  </si>
  <si>
    <t>014</t>
  </si>
  <si>
    <t>015</t>
  </si>
  <si>
    <t>016</t>
  </si>
  <si>
    <t>017</t>
  </si>
  <si>
    <t>IV. liga</t>
  </si>
  <si>
    <t>018</t>
  </si>
  <si>
    <t>019</t>
  </si>
  <si>
    <t>020</t>
  </si>
  <si>
    <t>021</t>
  </si>
  <si>
    <t xml:space="preserve">IV. liga  </t>
  </si>
  <si>
    <t>022</t>
  </si>
  <si>
    <t>023</t>
  </si>
  <si>
    <t>024</t>
  </si>
  <si>
    <t>025</t>
  </si>
  <si>
    <t>026</t>
  </si>
  <si>
    <t>027</t>
  </si>
  <si>
    <t>028</t>
  </si>
  <si>
    <t>K. Lieskovec</t>
  </si>
  <si>
    <t>029</t>
  </si>
  <si>
    <t>030</t>
  </si>
  <si>
    <t>031</t>
  </si>
  <si>
    <t>032</t>
  </si>
  <si>
    <t>033</t>
  </si>
  <si>
    <t>034</t>
  </si>
  <si>
    <t>Baník Š. Bane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</si>
  <si>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</si>
  <si>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</si>
  <si>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</si>
  <si>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</si>
  <si>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</si>
  <si>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</si>
  <si>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</si>
  <si>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</si>
  <si>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</si>
  <si>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</si>
  <si>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 xml:space="preserve">V. liga  </t>
  </si>
  <si>
    <t>045</t>
  </si>
  <si>
    <t>V. liga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</si>
  <si>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</si>
  <si>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</si>
  <si>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</si>
  <si>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</si>
  <si>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</si>
  <si>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</si>
  <si>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</si>
  <si>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</si>
  <si>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</si>
  <si>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</si>
  <si>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ŠK Belá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</si>
  <si>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</si>
  <si>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</si>
  <si>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</si>
  <si>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</si>
  <si>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</si>
  <si>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</si>
  <si>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</si>
  <si>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</si>
  <si>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</si>
  <si>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</si>
  <si>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</si>
  <si>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T. Štiavnička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</si>
  <si>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</si>
  <si>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</si>
  <si>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</si>
  <si>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</si>
  <si>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</si>
  <si>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</si>
  <si>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</si>
  <si>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</si>
  <si>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</si>
  <si>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</si>
  <si>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ŠK Badín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</si>
  <si>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</si>
  <si>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</si>
  <si>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</si>
  <si>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</si>
  <si>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</si>
  <si>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</si>
  <si>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</si>
  <si>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</si>
  <si>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</si>
  <si>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</si>
  <si>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</si>
  <si>
    <t>090</t>
  </si>
  <si>
    <t>Čebovce</t>
  </si>
  <si>
    <t>091</t>
  </si>
  <si>
    <t>092</t>
  </si>
  <si>
    <t>093</t>
  </si>
  <si>
    <t>094</t>
  </si>
  <si>
    <t>095</t>
  </si>
  <si>
    <t>096</t>
  </si>
  <si>
    <t>097</t>
  </si>
  <si>
    <t>098</t>
  </si>
  <si>
    <t>č. účtu 0305642565/0900</t>
  </si>
  <si>
    <t>Dúbrava</t>
  </si>
  <si>
    <t>Vrútky</t>
  </si>
  <si>
    <t>Pliešovce</t>
  </si>
  <si>
    <t>Medzibrod</t>
  </si>
  <si>
    <t>088</t>
  </si>
  <si>
    <t>Tomášovce</t>
  </si>
  <si>
    <t>Príbelce</t>
  </si>
  <si>
    <t>Sklabiná</t>
  </si>
  <si>
    <t>xxx</t>
  </si>
  <si>
    <t>jesenná časť  súťažného ročníka 2012/2013</t>
  </si>
  <si>
    <t>Bytča</t>
  </si>
  <si>
    <t>K.N.Mesto</t>
  </si>
  <si>
    <t>Brusno-Ondrej</t>
  </si>
  <si>
    <t>Krásno n. Kys.</t>
  </si>
  <si>
    <t>Z. Poruba</t>
  </si>
  <si>
    <t>Kalinovo</t>
  </si>
  <si>
    <t>Tisovec</t>
  </si>
  <si>
    <t>Pohronie ZH-DŽ</t>
  </si>
  <si>
    <t>Čadca</t>
  </si>
  <si>
    <t>Zvolen</t>
  </si>
  <si>
    <t>MR</t>
  </si>
  <si>
    <t>III. liga U-19 a U-17</t>
  </si>
  <si>
    <t>IV. liga dor.</t>
  </si>
  <si>
    <t>Bytčica</t>
  </si>
  <si>
    <t>Tvrdošín</t>
  </si>
  <si>
    <t>Rosina</t>
  </si>
  <si>
    <t>Trstená</t>
  </si>
  <si>
    <t>Stráňavy</t>
  </si>
  <si>
    <t>Jesenná časť súťažného ročníka 2012/2013</t>
  </si>
  <si>
    <t>Poltár</t>
  </si>
  <si>
    <t>Málinec</t>
  </si>
  <si>
    <t>Žarnovica</t>
  </si>
  <si>
    <t>Jesenské</t>
  </si>
  <si>
    <t>Revúca</t>
  </si>
  <si>
    <t>Fiľakovo</t>
  </si>
  <si>
    <t>Kováčová</t>
  </si>
  <si>
    <t>jesenná časť súťažného ročníka 2012/2013</t>
  </si>
  <si>
    <t>Skalité</t>
  </si>
  <si>
    <t>Divinka</t>
  </si>
  <si>
    <t>Strečno</t>
  </si>
  <si>
    <t>Rajec</t>
  </si>
  <si>
    <t>Staškov</t>
  </si>
  <si>
    <t>Predmier</t>
  </si>
  <si>
    <t>Terchová</t>
  </si>
  <si>
    <t>Bánová</t>
  </si>
  <si>
    <t>Kotešová</t>
  </si>
  <si>
    <t>Raková</t>
  </si>
  <si>
    <t>Vavrečka</t>
  </si>
  <si>
    <t>Bešeňová</t>
  </si>
  <si>
    <t>Likavka</t>
  </si>
  <si>
    <t>Bobrov</t>
  </si>
  <si>
    <t>Demänová</t>
  </si>
  <si>
    <t>071</t>
  </si>
  <si>
    <t>Hrochoť</t>
  </si>
  <si>
    <t>Krupina</t>
  </si>
  <si>
    <t>Sásová</t>
  </si>
  <si>
    <t>Dudince</t>
  </si>
  <si>
    <t>Priechod</t>
  </si>
  <si>
    <t>Detva</t>
  </si>
  <si>
    <t>S.Ľupča</t>
  </si>
  <si>
    <t>Šalková</t>
  </si>
  <si>
    <t>Lubeník</t>
  </si>
  <si>
    <t>Tornaľa</t>
  </si>
  <si>
    <t>Radzovce</t>
  </si>
  <si>
    <t>Hnúšťa</t>
  </si>
  <si>
    <t>IV.liga</t>
  </si>
  <si>
    <t>099</t>
  </si>
  <si>
    <t>Makov</t>
  </si>
  <si>
    <t>L.Štiavnica</t>
  </si>
  <si>
    <t>Lučenec</t>
  </si>
  <si>
    <t>D.Tižiná</t>
  </si>
  <si>
    <t>Rakytovce</t>
  </si>
  <si>
    <t>Or.Veselé</t>
  </si>
  <si>
    <t>Liet.Lúčka</t>
  </si>
  <si>
    <t>Lipt.Hrádok</t>
  </si>
  <si>
    <t>Or.Jasenica</t>
  </si>
  <si>
    <t>Belá-Dulice</t>
  </si>
  <si>
    <t>ŠK Vinica</t>
  </si>
  <si>
    <t>Podbrezová</t>
  </si>
  <si>
    <t>Divín</t>
  </si>
  <si>
    <t>B.Štiavnica</t>
  </si>
  <si>
    <t>V.Krtíš</t>
  </si>
  <si>
    <t>Radoľa</t>
  </si>
  <si>
    <t>Stráža</t>
  </si>
  <si>
    <t>Čierne</t>
  </si>
  <si>
    <t>S.Bystrica</t>
  </si>
  <si>
    <t>Zubrohlava</t>
  </si>
  <si>
    <t>Lisková</t>
  </si>
  <si>
    <t>Dražkovce</t>
  </si>
  <si>
    <t>Martin "B"</t>
  </si>
  <si>
    <t>Diviaky</t>
  </si>
  <si>
    <t>Kláštor p.Zn.</t>
  </si>
  <si>
    <t>LM-Palúdzka</t>
  </si>
  <si>
    <t>RK-Černová</t>
  </si>
  <si>
    <t>Repište</t>
  </si>
  <si>
    <t>Č.Balog</t>
  </si>
  <si>
    <t>Hriňová</t>
  </si>
  <si>
    <t>Jakub</t>
  </si>
  <si>
    <t>Jupie BB</t>
  </si>
  <si>
    <t>100</t>
  </si>
  <si>
    <t>101</t>
  </si>
  <si>
    <t>Buzitka</t>
  </si>
  <si>
    <t>D.Strehová</t>
  </si>
  <si>
    <t>Balog n.Ipľom</t>
  </si>
  <si>
    <t>S.Ďarmoty</t>
  </si>
  <si>
    <t>Mýtna</t>
  </si>
  <si>
    <t>Olováry</t>
  </si>
  <si>
    <t>III. liga dor.</t>
  </si>
  <si>
    <t>II.liga U15 a U13</t>
  </si>
  <si>
    <t>III.liga U15 a U13</t>
  </si>
  <si>
    <t>II. liga U-19 a U-17</t>
  </si>
  <si>
    <t>II. liga U19 a U17</t>
  </si>
  <si>
    <t>IV.liga dor.</t>
  </si>
  <si>
    <t>III. liga dorast</t>
  </si>
  <si>
    <t>III.liga dor.</t>
  </si>
  <si>
    <t>II.liga U19 a U17</t>
  </si>
  <si>
    <t>II.liga U15 U13</t>
  </si>
  <si>
    <t>1.splátka do 19.8.2013</t>
  </si>
  <si>
    <t>2. splátka do 23.9.2013</t>
  </si>
  <si>
    <t>P</t>
  </si>
  <si>
    <t>Len U15</t>
  </si>
  <si>
    <t>2x len U15</t>
  </si>
  <si>
    <t>III.liga dorast</t>
  </si>
  <si>
    <t>IV.liga dorast</t>
  </si>
  <si>
    <t>I.liga U15</t>
  </si>
  <si>
    <t>I.liga U14</t>
  </si>
  <si>
    <t>I.liga U13</t>
  </si>
  <si>
    <t>I.liga U12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</si>
</sst>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[$-41B]d\.\ mmmm\ yyyy"/>
    <numFmt numFmtId="174" formatCode="#,##0.00\ [$€-1]"/>
    <numFmt numFmtId="175" formatCode="_-* #,##0.00\ [$€-41B]_-;\-* #,##0.00\ [$€-41B]_-;_-* &quot;-&quot;??\ [$€-41B]_-;_-@_-"/>
    <numFmt numFmtId="176" formatCode="_-* #,##0.00\ [$€-1]_-;\-* #,##0.00\ [$€-1]_-;_-* &quot;-&quot;??\ [$€-1]_-;_-@_-"/>
    <numFmt numFmtId="177" formatCode="#,##0.00\ _€"/>
    <numFmt numFmtId="178" formatCode="#,##0.00\ &quot;€&quot;"/>
  </numFmts>
  <fonts count="29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0"/>
      <color indexed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 wrapText="1"/>
    </xf>
    <xf numFmtId="172" fontId="7" fillId="14" borderId="14" xfId="0" applyNumberFormat="1" applyFont="1" applyFill="1" applyBorder="1" applyAlignment="1">
      <alignment horizontal="center" vertical="center"/>
    </xf>
    <xf numFmtId="172" fontId="7" fillId="1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49" fontId="4" fillId="24" borderId="17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left" vertical="center" wrapText="1"/>
    </xf>
    <xf numFmtId="0" fontId="3" fillId="17" borderId="19" xfId="0" applyFont="1" applyFill="1" applyBorder="1" applyAlignment="1">
      <alignment horizontal="left" vertical="center"/>
    </xf>
    <xf numFmtId="0" fontId="10" fillId="17" borderId="20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left" vertical="center" wrapText="1"/>
    </xf>
    <xf numFmtId="49" fontId="4" fillId="17" borderId="12" xfId="0" applyNumberFormat="1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172" fontId="8" fillId="17" borderId="14" xfId="0" applyNumberFormat="1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172" fontId="7" fillId="17" borderId="10" xfId="0" applyNumberFormat="1" applyFont="1" applyFill="1" applyBorder="1" applyAlignment="1">
      <alignment horizontal="center" vertical="center"/>
    </xf>
    <xf numFmtId="172" fontId="7" fillId="17" borderId="11" xfId="0" applyNumberFormat="1" applyFont="1" applyFill="1" applyBorder="1" applyAlignment="1">
      <alignment horizontal="center" vertical="center"/>
    </xf>
    <xf numFmtId="172" fontId="7" fillId="17" borderId="21" xfId="0" applyNumberFormat="1" applyFont="1" applyFill="1" applyBorder="1" applyAlignment="1">
      <alignment horizontal="center" vertical="center"/>
    </xf>
    <xf numFmtId="172" fontId="7" fillId="17" borderId="14" xfId="0" applyNumberFormat="1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172" fontId="8" fillId="17" borderId="23" xfId="0" applyNumberFormat="1" applyFont="1" applyFill="1" applyBorder="1" applyAlignment="1">
      <alignment horizontal="center" vertical="center"/>
    </xf>
    <xf numFmtId="172" fontId="8" fillId="17" borderId="24" xfId="0" applyNumberFormat="1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left" vertical="center"/>
    </xf>
    <xf numFmtId="0" fontId="10" fillId="17" borderId="15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172" fontId="7" fillId="17" borderId="17" xfId="0" applyNumberFormat="1" applyFont="1" applyFill="1" applyBorder="1" applyAlignment="1">
      <alignment horizontal="center" vertical="center"/>
    </xf>
    <xf numFmtId="172" fontId="7" fillId="17" borderId="15" xfId="0" applyNumberFormat="1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/>
    </xf>
    <xf numFmtId="172" fontId="8" fillId="17" borderId="27" xfId="0" applyNumberFormat="1" applyFont="1" applyFill="1" applyBorder="1" applyAlignment="1">
      <alignment horizontal="center" vertical="center"/>
    </xf>
    <xf numFmtId="172" fontId="8" fillId="17" borderId="28" xfId="0" applyNumberFormat="1" applyFont="1" applyFill="1" applyBorder="1" applyAlignment="1">
      <alignment horizontal="center" vertical="center"/>
    </xf>
    <xf numFmtId="172" fontId="8" fillId="17" borderId="29" xfId="0" applyNumberFormat="1" applyFont="1" applyFill="1" applyBorder="1" applyAlignment="1">
      <alignment horizontal="center" vertical="center"/>
    </xf>
    <xf numFmtId="172" fontId="8" fillId="17" borderId="30" xfId="0" applyNumberFormat="1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172" fontId="7" fillId="17" borderId="32" xfId="0" applyNumberFormat="1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174" fontId="8" fillId="17" borderId="14" xfId="0" applyNumberFormat="1" applyFont="1" applyFill="1" applyBorder="1" applyAlignment="1">
      <alignment horizontal="center" vertical="center"/>
    </xf>
    <xf numFmtId="174" fontId="8" fillId="17" borderId="38" xfId="0" applyNumberFormat="1" applyFont="1" applyFill="1" applyBorder="1" applyAlignment="1">
      <alignment horizontal="center" vertical="center"/>
    </xf>
    <xf numFmtId="174" fontId="7" fillId="17" borderId="21" xfId="0" applyNumberFormat="1" applyFont="1" applyFill="1" applyBorder="1" applyAlignment="1">
      <alignment horizontal="center" vertical="center"/>
    </xf>
    <xf numFmtId="174" fontId="7" fillId="17" borderId="14" xfId="0" applyNumberFormat="1" applyFont="1" applyFill="1" applyBorder="1" applyAlignment="1">
      <alignment horizontal="center" vertical="center"/>
    </xf>
    <xf numFmtId="174" fontId="8" fillId="17" borderId="23" xfId="0" applyNumberFormat="1" applyFont="1" applyFill="1" applyBorder="1" applyAlignment="1">
      <alignment horizontal="center" vertical="center"/>
    </xf>
    <xf numFmtId="174" fontId="8" fillId="17" borderId="24" xfId="0" applyNumberFormat="1" applyFont="1" applyFill="1" applyBorder="1" applyAlignment="1">
      <alignment horizontal="center" vertical="center"/>
    </xf>
    <xf numFmtId="176" fontId="8" fillId="17" borderId="14" xfId="0" applyNumberFormat="1" applyFont="1" applyFill="1" applyBorder="1" applyAlignment="1">
      <alignment horizontal="center" vertical="center"/>
    </xf>
    <xf numFmtId="176" fontId="8" fillId="17" borderId="38" xfId="0" applyNumberFormat="1" applyFont="1" applyFill="1" applyBorder="1" applyAlignment="1">
      <alignment horizontal="center" vertical="center"/>
    </xf>
    <xf numFmtId="174" fontId="8" fillId="17" borderId="15" xfId="0" applyNumberFormat="1" applyFont="1" applyFill="1" applyBorder="1" applyAlignment="1">
      <alignment horizontal="center" vertical="center"/>
    </xf>
    <xf numFmtId="174" fontId="8" fillId="17" borderId="39" xfId="0" applyNumberFormat="1" applyFont="1" applyFill="1" applyBorder="1" applyAlignment="1">
      <alignment horizontal="center" vertical="center"/>
    </xf>
    <xf numFmtId="174" fontId="8" fillId="17" borderId="30" xfId="0" applyNumberFormat="1" applyFont="1" applyFill="1" applyBorder="1" applyAlignment="1">
      <alignment horizontal="center" vertical="center"/>
    </xf>
    <xf numFmtId="174" fontId="8" fillId="17" borderId="40" xfId="0" applyNumberFormat="1" applyFont="1" applyFill="1" applyBorder="1" applyAlignment="1">
      <alignment horizontal="center" vertical="center"/>
    </xf>
    <xf numFmtId="174" fontId="8" fillId="17" borderId="41" xfId="0" applyNumberFormat="1" applyFont="1" applyFill="1" applyBorder="1" applyAlignment="1">
      <alignment horizontal="center" vertical="center"/>
    </xf>
    <xf numFmtId="174" fontId="8" fillId="17" borderId="31" xfId="0" applyNumberFormat="1" applyFont="1" applyFill="1" applyBorder="1" applyAlignment="1">
      <alignment horizontal="center" vertical="center"/>
    </xf>
    <xf numFmtId="174" fontId="8" fillId="17" borderId="29" xfId="0" applyNumberFormat="1" applyFont="1" applyFill="1" applyBorder="1" applyAlignment="1">
      <alignment horizontal="center" vertical="center"/>
    </xf>
    <xf numFmtId="174" fontId="8" fillId="17" borderId="42" xfId="0" applyNumberFormat="1" applyFont="1" applyFill="1" applyBorder="1" applyAlignment="1">
      <alignment horizontal="center" vertical="center"/>
    </xf>
    <xf numFmtId="174" fontId="8" fillId="17" borderId="43" xfId="0" applyNumberFormat="1" applyFont="1" applyFill="1" applyBorder="1" applyAlignment="1">
      <alignment horizontal="center" vertical="center"/>
    </xf>
    <xf numFmtId="174" fontId="8" fillId="17" borderId="44" xfId="0" applyNumberFormat="1" applyFont="1" applyFill="1" applyBorder="1" applyAlignment="1">
      <alignment horizontal="center" vertical="center"/>
    </xf>
    <xf numFmtId="174" fontId="8" fillId="17" borderId="45" xfId="0" applyNumberFormat="1" applyFont="1" applyFill="1" applyBorder="1" applyAlignment="1">
      <alignment horizontal="center" vertical="center"/>
    </xf>
    <xf numFmtId="174" fontId="8" fillId="17" borderId="46" xfId="0" applyNumberFormat="1" applyFont="1" applyFill="1" applyBorder="1" applyAlignment="1">
      <alignment horizontal="center" vertical="center"/>
    </xf>
    <xf numFmtId="174" fontId="8" fillId="17" borderId="47" xfId="0" applyNumberFormat="1" applyFont="1" applyFill="1" applyBorder="1" applyAlignment="1">
      <alignment horizontal="center" vertical="center"/>
    </xf>
    <xf numFmtId="174" fontId="7" fillId="17" borderId="10" xfId="0" applyNumberFormat="1" applyFont="1" applyFill="1" applyBorder="1" applyAlignment="1">
      <alignment horizontal="center" vertical="center"/>
    </xf>
    <xf numFmtId="174" fontId="7" fillId="17" borderId="11" xfId="0" applyNumberFormat="1" applyFont="1" applyFill="1" applyBorder="1" applyAlignment="1">
      <alignment horizontal="center" vertical="center"/>
    </xf>
    <xf numFmtId="174" fontId="8" fillId="17" borderId="48" xfId="0" applyNumberFormat="1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left" vertical="center"/>
    </xf>
    <xf numFmtId="0" fontId="10" fillId="17" borderId="27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left" vertical="center" wrapText="1"/>
    </xf>
    <xf numFmtId="49" fontId="4" fillId="24" borderId="27" xfId="0" applyNumberFormat="1" applyFont="1" applyFill="1" applyBorder="1" applyAlignment="1">
      <alignment horizontal="center" vertical="center"/>
    </xf>
    <xf numFmtId="0" fontId="7" fillId="17" borderId="27" xfId="0" applyFont="1" applyFill="1" applyBorder="1" applyAlignment="1">
      <alignment horizontal="center" vertical="center"/>
    </xf>
    <xf numFmtId="174" fontId="8" fillId="17" borderId="27" xfId="0" applyNumberFormat="1" applyFont="1" applyFill="1" applyBorder="1" applyAlignment="1">
      <alignment horizontal="center" vertical="center"/>
    </xf>
    <xf numFmtId="174" fontId="7" fillId="17" borderId="27" xfId="0" applyNumberFormat="1" applyFont="1" applyFill="1" applyBorder="1" applyAlignment="1">
      <alignment horizontal="center" vertical="center"/>
    </xf>
    <xf numFmtId="172" fontId="7" fillId="10" borderId="38" xfId="0" applyNumberFormat="1" applyFont="1" applyFill="1" applyBorder="1" applyAlignment="1">
      <alignment horizontal="center" vertical="center"/>
    </xf>
    <xf numFmtId="172" fontId="7" fillId="10" borderId="49" xfId="0" applyNumberFormat="1" applyFont="1" applyFill="1" applyBorder="1" applyAlignment="1">
      <alignment horizontal="center" vertical="center"/>
    </xf>
    <xf numFmtId="172" fontId="7" fillId="10" borderId="39" xfId="0" applyNumberFormat="1" applyFont="1" applyFill="1" applyBorder="1" applyAlignment="1">
      <alignment horizontal="center" vertical="center"/>
    </xf>
    <xf numFmtId="0" fontId="7" fillId="17" borderId="50" xfId="0" applyFont="1" applyFill="1" applyBorder="1" applyAlignment="1">
      <alignment horizontal="left" vertical="center"/>
    </xf>
    <xf numFmtId="0" fontId="7" fillId="17" borderId="51" xfId="0" applyFont="1" applyFill="1" applyBorder="1" applyAlignment="1">
      <alignment horizontal="center" vertical="center"/>
    </xf>
    <xf numFmtId="172" fontId="8" fillId="17" borderId="52" xfId="0" applyNumberFormat="1" applyFont="1" applyFill="1" applyBorder="1" applyAlignment="1">
      <alignment horizontal="center" vertical="center"/>
    </xf>
    <xf numFmtId="172" fontId="8" fillId="17" borderId="53" xfId="0" applyNumberFormat="1" applyFont="1" applyFill="1" applyBorder="1" applyAlignment="1">
      <alignment horizontal="center" vertical="center"/>
    </xf>
    <xf numFmtId="172" fontId="8" fillId="17" borderId="54" xfId="0" applyNumberFormat="1" applyFont="1" applyFill="1" applyBorder="1" applyAlignment="1">
      <alignment horizontal="center" vertical="center"/>
    </xf>
    <xf numFmtId="0" fontId="7" fillId="17" borderId="55" xfId="0" applyFont="1" applyFill="1" applyBorder="1" applyAlignment="1">
      <alignment horizontal="left" vertical="center"/>
    </xf>
    <xf numFmtId="172" fontId="8" fillId="17" borderId="56" xfId="0" applyNumberFormat="1" applyFont="1" applyFill="1" applyBorder="1" applyAlignment="1">
      <alignment horizontal="center" vertical="center"/>
    </xf>
    <xf numFmtId="172" fontId="8" fillId="17" borderId="57" xfId="0" applyNumberFormat="1" applyFont="1" applyFill="1" applyBorder="1" applyAlignment="1">
      <alignment horizontal="center" vertical="center"/>
    </xf>
    <xf numFmtId="0" fontId="7" fillId="17" borderId="58" xfId="0" applyFont="1" applyFill="1" applyBorder="1" applyAlignment="1">
      <alignment horizontal="center" vertical="center"/>
    </xf>
    <xf numFmtId="0" fontId="7" fillId="17" borderId="59" xfId="0" applyFont="1" applyFill="1" applyBorder="1" applyAlignment="1">
      <alignment horizontal="center" vertical="center"/>
    </xf>
    <xf numFmtId="172" fontId="7" fillId="17" borderId="60" xfId="0" applyNumberFormat="1" applyFont="1" applyFill="1" applyBorder="1" applyAlignment="1">
      <alignment horizontal="center" vertical="center"/>
    </xf>
    <xf numFmtId="172" fontId="7" fillId="17" borderId="58" xfId="0" applyNumberFormat="1" applyFont="1" applyFill="1" applyBorder="1" applyAlignment="1">
      <alignment horizontal="center" vertical="center"/>
    </xf>
    <xf numFmtId="172" fontId="7" fillId="17" borderId="59" xfId="0" applyNumberFormat="1" applyFont="1" applyFill="1" applyBorder="1" applyAlignment="1">
      <alignment horizontal="center" vertical="center"/>
    </xf>
    <xf numFmtId="172" fontId="8" fillId="17" borderId="31" xfId="0" applyNumberFormat="1" applyFont="1" applyFill="1" applyBorder="1" applyAlignment="1">
      <alignment horizontal="center" vertical="center"/>
    </xf>
    <xf numFmtId="174" fontId="8" fillId="17" borderId="61" xfId="0" applyNumberFormat="1" applyFont="1" applyFill="1" applyBorder="1" applyAlignment="1">
      <alignment horizontal="center" vertical="center"/>
    </xf>
    <xf numFmtId="0" fontId="7" fillId="17" borderId="62" xfId="0" applyFont="1" applyFill="1" applyBorder="1" applyAlignment="1">
      <alignment horizontal="center" vertical="center"/>
    </xf>
    <xf numFmtId="174" fontId="8" fillId="17" borderId="57" xfId="0" applyNumberFormat="1" applyFont="1" applyFill="1" applyBorder="1" applyAlignment="1">
      <alignment horizontal="center" vertical="center"/>
    </xf>
    <xf numFmtId="0" fontId="7" fillId="17" borderId="63" xfId="0" applyFont="1" applyFill="1" applyBorder="1" applyAlignment="1">
      <alignment horizontal="center" vertical="center"/>
    </xf>
    <xf numFmtId="172" fontId="7" fillId="17" borderId="63" xfId="0" applyNumberFormat="1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174" fontId="8" fillId="17" borderId="64" xfId="0" applyNumberFormat="1" applyFont="1" applyFill="1" applyBorder="1" applyAlignment="1">
      <alignment horizontal="center" vertical="center"/>
    </xf>
    <xf numFmtId="172" fontId="8" fillId="17" borderId="65" xfId="0" applyNumberFormat="1" applyFont="1" applyFill="1" applyBorder="1" applyAlignment="1">
      <alignment horizontal="center" vertical="center"/>
    </xf>
    <xf numFmtId="172" fontId="7" fillId="17" borderId="64" xfId="0" applyNumberFormat="1" applyFont="1" applyFill="1" applyBorder="1" applyAlignment="1">
      <alignment horizontal="center" vertical="center"/>
    </xf>
    <xf numFmtId="174" fontId="8" fillId="17" borderId="66" xfId="0" applyNumberFormat="1" applyFont="1" applyFill="1" applyBorder="1" applyAlignment="1">
      <alignment horizontal="center" vertical="center"/>
    </xf>
    <xf numFmtId="172" fontId="8" fillId="17" borderId="67" xfId="0" applyNumberFormat="1" applyFont="1" applyFill="1" applyBorder="1" applyAlignment="1">
      <alignment horizontal="center" vertical="center"/>
    </xf>
    <xf numFmtId="172" fontId="8" fillId="17" borderId="68" xfId="0" applyNumberFormat="1" applyFont="1" applyFill="1" applyBorder="1" applyAlignment="1">
      <alignment horizontal="center" vertical="center"/>
    </xf>
    <xf numFmtId="172" fontId="8" fillId="17" borderId="0" xfId="0" applyNumberFormat="1" applyFont="1" applyFill="1" applyBorder="1" applyAlignment="1">
      <alignment horizontal="center" vertical="center"/>
    </xf>
    <xf numFmtId="0" fontId="7" fillId="17" borderId="69" xfId="0" applyFont="1" applyFill="1" applyBorder="1" applyAlignment="1">
      <alignment horizontal="center" vertical="center"/>
    </xf>
    <xf numFmtId="174" fontId="7" fillId="17" borderId="60" xfId="0" applyNumberFormat="1" applyFont="1" applyFill="1" applyBorder="1" applyAlignment="1">
      <alignment horizontal="center" vertical="center"/>
    </xf>
    <xf numFmtId="174" fontId="7" fillId="17" borderId="47" xfId="0" applyNumberFormat="1" applyFont="1" applyFill="1" applyBorder="1" applyAlignment="1">
      <alignment horizontal="center" vertical="center"/>
    </xf>
    <xf numFmtId="172" fontId="7" fillId="17" borderId="31" xfId="0" applyNumberFormat="1" applyFont="1" applyFill="1" applyBorder="1" applyAlignment="1">
      <alignment horizontal="center" vertical="center"/>
    </xf>
    <xf numFmtId="172" fontId="7" fillId="17" borderId="62" xfId="0" applyNumberFormat="1" applyFont="1" applyFill="1" applyBorder="1" applyAlignment="1">
      <alignment horizontal="center" vertical="center"/>
    </xf>
    <xf numFmtId="171" fontId="0" fillId="17" borderId="56" xfId="34" applyFont="1" applyFill="1" applyBorder="1" applyAlignment="1">
      <alignment horizontal="center" vertical="center"/>
    </xf>
    <xf numFmtId="178" fontId="0" fillId="17" borderId="23" xfId="34" applyNumberFormat="1" applyFont="1" applyFill="1" applyBorder="1" applyAlignment="1">
      <alignment horizontal="center" vertical="center"/>
    </xf>
    <xf numFmtId="178" fontId="0" fillId="17" borderId="57" xfId="34" applyNumberFormat="1" applyFont="1" applyFill="1" applyBorder="1" applyAlignment="1">
      <alignment horizontal="center" vertical="center"/>
    </xf>
    <xf numFmtId="178" fontId="0" fillId="17" borderId="58" xfId="34" applyNumberFormat="1" applyFont="1" applyFill="1" applyBorder="1" applyAlignment="1">
      <alignment horizontal="center" vertical="center"/>
    </xf>
    <xf numFmtId="178" fontId="8" fillId="17" borderId="56" xfId="0" applyNumberFormat="1" applyFont="1" applyFill="1" applyBorder="1" applyAlignment="1">
      <alignment horizontal="center" vertical="center"/>
    </xf>
    <xf numFmtId="178" fontId="8" fillId="17" borderId="57" xfId="0" applyNumberFormat="1" applyFont="1" applyFill="1" applyBorder="1" applyAlignment="1">
      <alignment horizontal="center" vertical="center"/>
    </xf>
    <xf numFmtId="178" fontId="8" fillId="17" borderId="23" xfId="0" applyNumberFormat="1" applyFont="1" applyFill="1" applyBorder="1" applyAlignment="1">
      <alignment horizontal="center" vertical="center"/>
    </xf>
    <xf numFmtId="178" fontId="7" fillId="17" borderId="15" xfId="0" applyNumberFormat="1" applyFont="1" applyFill="1" applyBorder="1" applyAlignment="1">
      <alignment horizontal="center" vertical="center"/>
    </xf>
    <xf numFmtId="44" fontId="7" fillId="17" borderId="63" xfId="0" applyNumberFormat="1" applyFont="1" applyFill="1" applyBorder="1" applyAlignment="1">
      <alignment horizontal="center" vertical="center"/>
    </xf>
    <xf numFmtId="178" fontId="7" fillId="17" borderId="60" xfId="0" applyNumberFormat="1" applyFont="1" applyFill="1" applyBorder="1" applyAlignment="1">
      <alignment horizontal="center" vertical="center"/>
    </xf>
    <xf numFmtId="172" fontId="7" fillId="25" borderId="14" xfId="0" applyNumberFormat="1" applyFont="1" applyFill="1" applyBorder="1" applyAlignment="1">
      <alignment horizontal="center" vertical="center"/>
    </xf>
    <xf numFmtId="172" fontId="7" fillId="14" borderId="27" xfId="0" applyNumberFormat="1" applyFont="1" applyFill="1" applyBorder="1" applyAlignment="1">
      <alignment horizontal="center" vertical="center"/>
    </xf>
    <xf numFmtId="172" fontId="7" fillId="10" borderId="27" xfId="0" applyNumberFormat="1" applyFont="1" applyFill="1" applyBorder="1" applyAlignment="1">
      <alignment horizontal="center" vertical="center"/>
    </xf>
    <xf numFmtId="172" fontId="7" fillId="17" borderId="27" xfId="0" applyNumberFormat="1" applyFont="1" applyFill="1" applyBorder="1" applyAlignment="1">
      <alignment horizontal="center" vertical="center"/>
    </xf>
    <xf numFmtId="174" fontId="7" fillId="17" borderId="0" xfId="0" applyNumberFormat="1" applyFont="1" applyFill="1" applyBorder="1" applyAlignment="1">
      <alignment horizontal="center" vertical="center"/>
    </xf>
    <xf numFmtId="178" fontId="8" fillId="17" borderId="53" xfId="0" applyNumberFormat="1" applyFont="1" applyFill="1" applyBorder="1" applyAlignment="1">
      <alignment horizontal="center" vertical="center"/>
    </xf>
    <xf numFmtId="178" fontId="8" fillId="17" borderId="29" xfId="0" applyNumberFormat="1" applyFont="1" applyFill="1" applyBorder="1" applyAlignment="1">
      <alignment horizontal="center" vertical="center"/>
    </xf>
    <xf numFmtId="172" fontId="7" fillId="25" borderId="21" xfId="0" applyNumberFormat="1" applyFont="1" applyFill="1" applyBorder="1" applyAlignment="1">
      <alignment horizontal="center" vertical="center"/>
    </xf>
    <xf numFmtId="172" fontId="7" fillId="10" borderId="21" xfId="0" applyNumberFormat="1" applyFont="1" applyFill="1" applyBorder="1" applyAlignment="1">
      <alignment horizontal="center" vertical="center"/>
    </xf>
    <xf numFmtId="172" fontId="7" fillId="14" borderId="21" xfId="0" applyNumberFormat="1" applyFont="1" applyFill="1" applyBorder="1" applyAlignment="1">
      <alignment horizontal="center" vertical="center"/>
    </xf>
    <xf numFmtId="172" fontId="7" fillId="17" borderId="70" xfId="0" applyNumberFormat="1" applyFont="1" applyFill="1" applyBorder="1" applyAlignment="1">
      <alignment horizontal="center" vertical="center"/>
    </xf>
    <xf numFmtId="174" fontId="8" fillId="17" borderId="71" xfId="0" applyNumberFormat="1" applyFont="1" applyFill="1" applyBorder="1" applyAlignment="1">
      <alignment horizontal="center" vertical="center"/>
    </xf>
    <xf numFmtId="172" fontId="7" fillId="17" borderId="0" xfId="0" applyNumberFormat="1" applyFont="1" applyFill="1" applyBorder="1" applyAlignment="1">
      <alignment horizontal="center" vertical="center"/>
    </xf>
    <xf numFmtId="174" fontId="8" fillId="17" borderId="72" xfId="0" applyNumberFormat="1" applyFont="1" applyFill="1" applyBorder="1" applyAlignment="1">
      <alignment horizontal="center" vertical="center"/>
    </xf>
    <xf numFmtId="172" fontId="8" fillId="17" borderId="72" xfId="0" applyNumberFormat="1" applyFont="1" applyFill="1" applyBorder="1" applyAlignment="1">
      <alignment horizontal="center" vertical="center"/>
    </xf>
    <xf numFmtId="174" fontId="8" fillId="17" borderId="73" xfId="0" applyNumberFormat="1" applyFont="1" applyFill="1" applyBorder="1" applyAlignment="1">
      <alignment horizontal="center" vertical="center"/>
    </xf>
    <xf numFmtId="174" fontId="8" fillId="17" borderId="52" xfId="0" applyNumberFormat="1" applyFont="1" applyFill="1" applyBorder="1" applyAlignment="1">
      <alignment horizontal="center" vertical="center"/>
    </xf>
    <xf numFmtId="0" fontId="7" fillId="17" borderId="74" xfId="0" applyFont="1" applyFill="1" applyBorder="1" applyAlignment="1">
      <alignment horizontal="center" vertical="center"/>
    </xf>
    <xf numFmtId="172" fontId="8" fillId="17" borderId="75" xfId="0" applyNumberFormat="1" applyFont="1" applyFill="1" applyBorder="1" applyAlignment="1">
      <alignment horizontal="center" vertical="center"/>
    </xf>
    <xf numFmtId="0" fontId="8" fillId="17" borderId="43" xfId="0" applyFont="1" applyFill="1" applyBorder="1" applyAlignment="1">
      <alignment horizontal="center" vertical="center"/>
    </xf>
    <xf numFmtId="174" fontId="8" fillId="17" borderId="76" xfId="0" applyNumberFormat="1" applyFont="1" applyFill="1" applyBorder="1" applyAlignment="1">
      <alignment horizontal="center" vertical="center"/>
    </xf>
    <xf numFmtId="0" fontId="8" fillId="17" borderId="27" xfId="0" applyFont="1" applyFill="1" applyBorder="1" applyAlignment="1">
      <alignment horizontal="center" vertical="center"/>
    </xf>
    <xf numFmtId="178" fontId="8" fillId="17" borderId="27" xfId="0" applyNumberFormat="1" applyFont="1" applyFill="1" applyBorder="1" applyAlignment="1">
      <alignment horizontal="center" vertical="center"/>
    </xf>
    <xf numFmtId="0" fontId="7" fillId="17" borderId="43" xfId="0" applyFont="1" applyFill="1" applyBorder="1" applyAlignment="1">
      <alignment horizontal="center" vertical="center"/>
    </xf>
    <xf numFmtId="178" fontId="8" fillId="17" borderId="31" xfId="0" applyNumberFormat="1" applyFont="1" applyFill="1" applyBorder="1" applyAlignment="1">
      <alignment horizontal="center" vertical="center"/>
    </xf>
    <xf numFmtId="178" fontId="0" fillId="17" borderId="69" xfId="34" applyNumberFormat="1" applyFont="1" applyFill="1" applyBorder="1" applyAlignment="1">
      <alignment horizontal="center" vertical="center"/>
    </xf>
    <xf numFmtId="178" fontId="0" fillId="17" borderId="27" xfId="34" applyNumberFormat="1" applyFont="1" applyFill="1" applyBorder="1" applyAlignment="1">
      <alignment horizontal="center" vertical="center"/>
    </xf>
    <xf numFmtId="172" fontId="7" fillId="17" borderId="77" xfId="0" applyNumberFormat="1" applyFont="1" applyFill="1" applyBorder="1" applyAlignment="1">
      <alignment horizontal="center" vertical="center"/>
    </xf>
    <xf numFmtId="172" fontId="8" fillId="17" borderId="71" xfId="0" applyNumberFormat="1" applyFont="1" applyFill="1" applyBorder="1" applyAlignment="1">
      <alignment horizontal="center" vertical="center"/>
    </xf>
    <xf numFmtId="2" fontId="8" fillId="17" borderId="27" xfId="0" applyNumberFormat="1" applyFont="1" applyFill="1" applyBorder="1" applyAlignment="1">
      <alignment horizontal="center" vertical="center"/>
    </xf>
    <xf numFmtId="0" fontId="7" fillId="17" borderId="40" xfId="0" applyFont="1" applyFill="1" applyBorder="1" applyAlignment="1">
      <alignment horizontal="center" vertical="center"/>
    </xf>
    <xf numFmtId="174" fontId="8" fillId="17" borderId="0" xfId="0" applyNumberFormat="1" applyFont="1" applyFill="1" applyBorder="1" applyAlignment="1">
      <alignment horizontal="center" vertical="center"/>
    </xf>
    <xf numFmtId="174" fontId="8" fillId="17" borderId="78" xfId="0" applyNumberFormat="1" applyFont="1" applyFill="1" applyBorder="1" applyAlignment="1">
      <alignment horizontal="center" vertical="center"/>
    </xf>
    <xf numFmtId="172" fontId="7" fillId="17" borderId="79" xfId="0" applyNumberFormat="1" applyFont="1" applyFill="1" applyBorder="1" applyAlignment="1">
      <alignment horizontal="center" vertical="center"/>
    </xf>
    <xf numFmtId="172" fontId="7" fillId="14" borderId="80" xfId="0" applyNumberFormat="1" applyFont="1" applyFill="1" applyBorder="1" applyAlignment="1">
      <alignment horizontal="center" vertical="center"/>
    </xf>
    <xf numFmtId="172" fontId="7" fillId="10" borderId="81" xfId="0" applyNumberFormat="1" applyFont="1" applyFill="1" applyBorder="1" applyAlignment="1">
      <alignment horizontal="center" vertical="center"/>
    </xf>
    <xf numFmtId="0" fontId="7" fillId="17" borderId="82" xfId="0" applyFont="1" applyFill="1" applyBorder="1" applyAlignment="1">
      <alignment horizontal="left" vertical="center"/>
    </xf>
    <xf numFmtId="0" fontId="7" fillId="17" borderId="83" xfId="0" applyFont="1" applyFill="1" applyBorder="1" applyAlignment="1">
      <alignment horizontal="left" vertical="center"/>
    </xf>
    <xf numFmtId="0" fontId="7" fillId="17" borderId="84" xfId="0" applyFont="1" applyFill="1" applyBorder="1" applyAlignment="1">
      <alignment horizontal="left" vertical="center"/>
    </xf>
    <xf numFmtId="0" fontId="7" fillId="17" borderId="77" xfId="0" applyFont="1" applyFill="1" applyBorder="1" applyAlignment="1">
      <alignment horizontal="left" vertical="center"/>
    </xf>
    <xf numFmtId="0" fontId="7" fillId="17" borderId="85" xfId="0" applyFont="1" applyFill="1" applyBorder="1" applyAlignment="1">
      <alignment horizontal="left" vertical="center"/>
    </xf>
    <xf numFmtId="0" fontId="7" fillId="17" borderId="70" xfId="0" applyFont="1" applyFill="1" applyBorder="1" applyAlignment="1">
      <alignment horizontal="left" vertical="center"/>
    </xf>
    <xf numFmtId="0" fontId="7" fillId="17" borderId="86" xfId="0" applyFont="1" applyFill="1" applyBorder="1" applyAlignment="1">
      <alignment horizontal="left" vertical="center"/>
    </xf>
    <xf numFmtId="0" fontId="5" fillId="24" borderId="87" xfId="0" applyFont="1" applyFill="1" applyBorder="1" applyAlignment="1">
      <alignment horizontal="left" vertical="center" wrapText="1"/>
    </xf>
    <xf numFmtId="0" fontId="5" fillId="17" borderId="88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left" vertical="center"/>
    </xf>
    <xf numFmtId="0" fontId="5" fillId="17" borderId="89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left" vertical="center"/>
    </xf>
    <xf numFmtId="0" fontId="5" fillId="17" borderId="9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24" borderId="91" xfId="0" applyFont="1" applyFill="1" applyBorder="1" applyAlignment="1">
      <alignment horizontal="left" vertical="center" wrapText="1"/>
    </xf>
    <xf numFmtId="0" fontId="5" fillId="17" borderId="92" xfId="0" applyFont="1" applyFill="1" applyBorder="1" applyAlignment="1">
      <alignment horizontal="center" vertical="center"/>
    </xf>
    <xf numFmtId="0" fontId="5" fillId="24" borderId="93" xfId="0" applyFont="1" applyFill="1" applyBorder="1" applyAlignment="1">
      <alignment horizontal="left" vertical="center" wrapText="1"/>
    </xf>
    <xf numFmtId="0" fontId="5" fillId="24" borderId="94" xfId="0" applyFont="1" applyFill="1" applyBorder="1" applyAlignment="1">
      <alignment horizontal="left" vertical="center" wrapText="1"/>
    </xf>
    <xf numFmtId="0" fontId="5" fillId="24" borderId="95" xfId="0" applyFont="1" applyFill="1" applyBorder="1" applyAlignment="1">
      <alignment horizontal="left" vertical="center" wrapText="1"/>
    </xf>
    <xf numFmtId="0" fontId="5" fillId="24" borderId="96" xfId="0" applyFont="1" applyFill="1" applyBorder="1" applyAlignment="1">
      <alignment horizontal="left" vertical="center" wrapText="1"/>
    </xf>
    <xf numFmtId="0" fontId="5" fillId="17" borderId="97" xfId="0" applyFont="1" applyFill="1" applyBorder="1" applyAlignment="1">
      <alignment horizontal="center" vertical="center"/>
    </xf>
    <xf numFmtId="0" fontId="5" fillId="17" borderId="98" xfId="0" applyFont="1" applyFill="1" applyBorder="1" applyAlignment="1">
      <alignment horizontal="center" vertical="center"/>
    </xf>
    <xf numFmtId="0" fontId="7" fillId="17" borderId="99" xfId="0" applyFont="1" applyFill="1" applyBorder="1" applyAlignment="1">
      <alignment horizontal="left" vertical="center"/>
    </xf>
    <xf numFmtId="0" fontId="7" fillId="17" borderId="100" xfId="0" applyFont="1" applyFill="1" applyBorder="1" applyAlignment="1">
      <alignment horizontal="left" vertical="center"/>
    </xf>
    <xf numFmtId="0" fontId="7" fillId="17" borderId="2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17" borderId="101" xfId="0" applyFont="1" applyFill="1" applyBorder="1" applyAlignment="1">
      <alignment horizontal="left" vertical="center"/>
    </xf>
    <xf numFmtId="0" fontId="7" fillId="17" borderId="102" xfId="0" applyFont="1" applyFill="1" applyBorder="1" applyAlignment="1">
      <alignment horizontal="left" vertical="center"/>
    </xf>
    <xf numFmtId="0" fontId="5" fillId="17" borderId="43" xfId="0" applyFont="1" applyFill="1" applyBorder="1" applyAlignment="1">
      <alignment horizontal="center" vertical="center" wrapText="1"/>
    </xf>
    <xf numFmtId="0" fontId="5" fillId="17" borderId="10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17" borderId="104" xfId="0" applyFont="1" applyFill="1" applyBorder="1" applyAlignment="1">
      <alignment horizontal="left" vertical="center"/>
    </xf>
    <xf numFmtId="0" fontId="7" fillId="17" borderId="105" xfId="0" applyFont="1" applyFill="1" applyBorder="1" applyAlignment="1">
      <alignment horizontal="left" vertical="center"/>
    </xf>
    <xf numFmtId="0" fontId="5" fillId="17" borderId="106" xfId="0" applyFont="1" applyFill="1" applyBorder="1" applyAlignment="1">
      <alignment horizontal="center" vertical="center" wrapText="1"/>
    </xf>
    <xf numFmtId="0" fontId="7" fillId="17" borderId="107" xfId="0" applyFont="1" applyFill="1" applyBorder="1" applyAlignment="1">
      <alignment horizontal="left" vertical="center"/>
    </xf>
    <xf numFmtId="0" fontId="5" fillId="24" borderId="108" xfId="0" applyFont="1" applyFill="1" applyBorder="1" applyAlignment="1">
      <alignment horizontal="left" vertical="center" wrapText="1"/>
    </xf>
    <xf numFmtId="0" fontId="5" fillId="17" borderId="109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left" vertical="center"/>
    </xf>
    <xf numFmtId="0" fontId="7" fillId="17" borderId="15" xfId="0" applyFont="1" applyFill="1" applyBorder="1" applyAlignment="1">
      <alignment horizontal="left" vertical="center"/>
    </xf>
    <xf numFmtId="0" fontId="5" fillId="17" borderId="15" xfId="0" applyFont="1" applyFill="1" applyBorder="1" applyAlignment="1">
      <alignment horizontal="center" vertical="center"/>
    </xf>
    <xf numFmtId="0" fontId="7" fillId="17" borderId="110" xfId="0" applyFont="1" applyFill="1" applyBorder="1" applyAlignment="1">
      <alignment horizontal="left" vertical="center"/>
    </xf>
    <xf numFmtId="0" fontId="7" fillId="17" borderId="111" xfId="0" applyFont="1" applyFill="1" applyBorder="1" applyAlignment="1">
      <alignment horizontal="left" vertical="center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left" vertical="center"/>
    </xf>
    <xf numFmtId="0" fontId="7" fillId="17" borderId="17" xfId="0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24" borderId="27" xfId="0" applyFont="1" applyFill="1" applyBorder="1" applyAlignment="1">
      <alignment horizontal="left" vertical="center" wrapText="1"/>
    </xf>
    <xf numFmtId="0" fontId="5" fillId="17" borderId="27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="75" zoomScaleNormal="75" zoomScalePageLayoutView="0" workbookViewId="0" topLeftCell="A1">
      <selection activeCell="G103" sqref="G103"/>
    </sheetView>
  </sheetViews>
  <sheetFormatPr defaultColWidth="9.140625" defaultRowHeight="12.75"/>
  <cols>
    <col min="1" max="1" width="15.7109375" style="0" customWidth="1"/>
    <col min="2" max="2" width="22.8515625" style="0" customWidth="1"/>
    <col min="3" max="4" width="10.7109375" style="0" customWidth="1"/>
    <col min="5" max="5" width="12.7109375" style="0" customWidth="1"/>
    <col min="6" max="6" width="13.5742187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129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6" spans="1:9" ht="27" customHeight="1">
      <c r="A6" s="12" t="s">
        <v>1</v>
      </c>
      <c r="B6" s="13" t="s">
        <v>187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33.75" customHeight="1">
      <c r="A7" s="6" t="s">
        <v>7</v>
      </c>
      <c r="B7" s="5" t="s">
        <v>8</v>
      </c>
      <c r="C7" s="170"/>
      <c r="D7" s="176"/>
      <c r="E7" s="176"/>
      <c r="F7" s="176"/>
      <c r="G7" s="176"/>
      <c r="H7" s="177"/>
      <c r="I7" s="172"/>
    </row>
    <row r="8" spans="1:9" ht="27" customHeight="1" thickBot="1">
      <c r="A8" s="171" t="s">
        <v>140</v>
      </c>
      <c r="B8" s="171"/>
      <c r="C8" s="29">
        <v>8</v>
      </c>
      <c r="D8" s="49">
        <v>280.51</v>
      </c>
      <c r="E8" s="49"/>
      <c r="F8" s="49">
        <f>C8*D8</f>
        <v>2244.08</v>
      </c>
      <c r="G8" s="49">
        <v>20</v>
      </c>
      <c r="H8" s="49">
        <f>F8/2</f>
        <v>1122.04</v>
      </c>
      <c r="I8" s="50">
        <f>F8/2</f>
        <v>1122.04</v>
      </c>
    </row>
    <row r="9" spans="1:9" ht="27" customHeight="1" thickBot="1">
      <c r="A9" s="169" t="s">
        <v>9</v>
      </c>
      <c r="B9" s="169"/>
      <c r="C9" s="169"/>
      <c r="D9" s="173" t="s">
        <v>10</v>
      </c>
      <c r="E9" s="173"/>
      <c r="F9" s="21">
        <f>SUM(F8:F8)</f>
        <v>2244.08</v>
      </c>
      <c r="G9" s="22">
        <f>SUM(G8:G8)</f>
        <v>20</v>
      </c>
      <c r="H9" s="7">
        <f>SUM(H8:H8)</f>
        <v>1122.04</v>
      </c>
      <c r="I9" s="81">
        <f>SUM(I8:I8)+G9</f>
        <v>1142.04</v>
      </c>
    </row>
    <row r="10" spans="1:9" ht="27" customHeight="1" thickBot="1">
      <c r="A10" s="169"/>
      <c r="B10" s="169"/>
      <c r="C10" s="169"/>
      <c r="D10" s="73" t="s">
        <v>11</v>
      </c>
      <c r="E10" s="73"/>
      <c r="F10" s="23"/>
      <c r="G10" s="18" t="s">
        <v>128</v>
      </c>
      <c r="H10" s="18"/>
      <c r="I10" s="24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27" customHeight="1" thickBot="1">
      <c r="A13" s="12" t="s">
        <v>1</v>
      </c>
      <c r="B13" s="13" t="s">
        <v>188</v>
      </c>
      <c r="C13" s="170" t="s">
        <v>2</v>
      </c>
      <c r="D13" s="176" t="s">
        <v>3</v>
      </c>
      <c r="E13" s="176" t="s">
        <v>4</v>
      </c>
      <c r="F13" s="176" t="s">
        <v>5</v>
      </c>
      <c r="G13" s="176" t="s">
        <v>6</v>
      </c>
      <c r="H13" s="177" t="s">
        <v>237</v>
      </c>
      <c r="I13" s="172" t="s">
        <v>238</v>
      </c>
    </row>
    <row r="14" spans="1:9" ht="39.75" customHeight="1" thickBot="1">
      <c r="A14" s="6" t="s">
        <v>7</v>
      </c>
      <c r="B14" s="5" t="s">
        <v>12</v>
      </c>
      <c r="C14" s="170"/>
      <c r="D14" s="176"/>
      <c r="E14" s="176"/>
      <c r="F14" s="176"/>
      <c r="G14" s="176"/>
      <c r="H14" s="177"/>
      <c r="I14" s="172"/>
    </row>
    <row r="15" spans="1:9" ht="27" customHeight="1" thickBot="1">
      <c r="A15" s="171" t="s">
        <v>140</v>
      </c>
      <c r="B15" s="171"/>
      <c r="C15" s="16">
        <v>8</v>
      </c>
      <c r="D15" s="49">
        <v>280.51</v>
      </c>
      <c r="E15" s="17"/>
      <c r="F15" s="49">
        <f>C15*D15</f>
        <v>2244.08</v>
      </c>
      <c r="G15" s="49">
        <v>20</v>
      </c>
      <c r="H15" s="49">
        <f>F15/2</f>
        <v>1122.04</v>
      </c>
      <c r="I15" s="49">
        <f>F15/2</f>
        <v>1122.04</v>
      </c>
    </row>
    <row r="16" spans="1:9" ht="27" customHeight="1" hidden="1">
      <c r="A16" s="168"/>
      <c r="B16" s="168"/>
      <c r="C16" s="25"/>
      <c r="D16" s="26"/>
      <c r="E16" s="26"/>
      <c r="F16" s="26"/>
      <c r="G16" s="26"/>
      <c r="H16" s="26"/>
      <c r="I16" s="27"/>
    </row>
    <row r="17" spans="1:9" ht="27" customHeight="1" hidden="1">
      <c r="A17" s="175"/>
      <c r="B17" s="175"/>
      <c r="C17" s="18"/>
      <c r="D17" s="19"/>
      <c r="E17" s="19"/>
      <c r="F17" s="19"/>
      <c r="G17" s="19"/>
      <c r="H17" s="19"/>
      <c r="I17" s="20"/>
    </row>
    <row r="18" spans="1:9" ht="27" customHeight="1" thickBot="1">
      <c r="A18" s="169" t="s">
        <v>9</v>
      </c>
      <c r="B18" s="169"/>
      <c r="C18" s="169"/>
      <c r="D18" s="173" t="s">
        <v>10</v>
      </c>
      <c r="E18" s="173"/>
      <c r="F18" s="21">
        <f>SUM(F15)</f>
        <v>2244.08</v>
      </c>
      <c r="G18" s="22">
        <f>SUM(G15:G17)</f>
        <v>20</v>
      </c>
      <c r="H18" s="7">
        <f>SUM(H15:H17)</f>
        <v>1122.04</v>
      </c>
      <c r="I18" s="81">
        <f>SUM(I15:I17)+G18</f>
        <v>1142.04</v>
      </c>
    </row>
    <row r="19" spans="1:9" ht="27" customHeight="1" thickBot="1">
      <c r="A19" s="169"/>
      <c r="B19" s="169"/>
      <c r="C19" s="169"/>
      <c r="D19" s="174" t="s">
        <v>11</v>
      </c>
      <c r="E19" s="174"/>
      <c r="F19" s="23"/>
      <c r="G19" s="18" t="s">
        <v>128</v>
      </c>
      <c r="H19" s="18"/>
      <c r="I19" s="24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27" customHeight="1" thickBot="1">
      <c r="A22" s="12" t="s">
        <v>1</v>
      </c>
      <c r="B22" s="13" t="s">
        <v>136</v>
      </c>
      <c r="C22" s="170" t="s">
        <v>2</v>
      </c>
      <c r="D22" s="176" t="s">
        <v>3</v>
      </c>
      <c r="E22" s="176" t="s">
        <v>4</v>
      </c>
      <c r="F22" s="176" t="s">
        <v>5</v>
      </c>
      <c r="G22" s="176" t="s">
        <v>6</v>
      </c>
      <c r="H22" s="177" t="s">
        <v>237</v>
      </c>
      <c r="I22" s="172" t="s">
        <v>238</v>
      </c>
    </row>
    <row r="23" spans="1:9" ht="35.25" customHeight="1" thickBot="1">
      <c r="A23" s="6" t="s">
        <v>7</v>
      </c>
      <c r="B23" s="5" t="s">
        <v>13</v>
      </c>
      <c r="C23" s="170"/>
      <c r="D23" s="176"/>
      <c r="E23" s="176"/>
      <c r="F23" s="176"/>
      <c r="G23" s="176"/>
      <c r="H23" s="177"/>
      <c r="I23" s="172"/>
    </row>
    <row r="24" spans="1:9" ht="27" customHeight="1">
      <c r="A24" s="171" t="s">
        <v>140</v>
      </c>
      <c r="B24" s="171"/>
      <c r="C24" s="16">
        <v>8</v>
      </c>
      <c r="D24" s="49">
        <v>280.51</v>
      </c>
      <c r="E24" s="49"/>
      <c r="F24" s="49">
        <f>C24*D24</f>
        <v>2244.08</v>
      </c>
      <c r="G24" s="49">
        <v>20</v>
      </c>
      <c r="H24" s="49">
        <f>F24/2</f>
        <v>1122.04</v>
      </c>
      <c r="I24" s="50">
        <f>F24/2</f>
        <v>1122.04</v>
      </c>
    </row>
    <row r="25" spans="1:9" ht="27" customHeight="1" thickBot="1">
      <c r="A25" s="175" t="s">
        <v>142</v>
      </c>
      <c r="B25" s="175"/>
      <c r="C25" s="18">
        <v>7</v>
      </c>
      <c r="D25" s="70">
        <v>44.49</v>
      </c>
      <c r="E25" s="70"/>
      <c r="F25" s="70">
        <f>C25*D25</f>
        <v>311.43</v>
      </c>
      <c r="G25" s="70">
        <v>16</v>
      </c>
      <c r="H25" s="70">
        <f>F25/2</f>
        <v>155.715</v>
      </c>
      <c r="I25" s="71">
        <f>F25/2</f>
        <v>155.715</v>
      </c>
    </row>
    <row r="26" spans="1:9" ht="27" customHeight="1" thickBot="1">
      <c r="A26" s="164" t="s">
        <v>228</v>
      </c>
      <c r="B26" s="165"/>
      <c r="C26" s="85">
        <v>6</v>
      </c>
      <c r="D26" s="130">
        <v>24.08</v>
      </c>
      <c r="E26" s="130"/>
      <c r="F26" s="70">
        <f>C26*D26</f>
        <v>144.48</v>
      </c>
      <c r="G26" s="70">
        <v>10</v>
      </c>
      <c r="H26" s="70">
        <f>F26/2</f>
        <v>72.24</v>
      </c>
      <c r="I26" s="71">
        <f>F26/2</f>
        <v>72.24</v>
      </c>
    </row>
    <row r="27" spans="1:9" ht="27" customHeight="1" thickBot="1">
      <c r="A27" s="169" t="s">
        <v>9</v>
      </c>
      <c r="B27" s="169"/>
      <c r="C27" s="169"/>
      <c r="D27" s="173" t="s">
        <v>10</v>
      </c>
      <c r="E27" s="173"/>
      <c r="F27" s="21">
        <f>SUM(F24:F26)</f>
        <v>2699.99</v>
      </c>
      <c r="G27" s="21">
        <f>SUM(G24:G26)</f>
        <v>46</v>
      </c>
      <c r="H27" s="135">
        <f>SUM(H24:H26)</f>
        <v>1349.995</v>
      </c>
      <c r="I27" s="134">
        <f>SUM(I24:I26)+G27</f>
        <v>1395.995</v>
      </c>
    </row>
    <row r="28" spans="1:9" ht="27" customHeight="1">
      <c r="A28" s="169"/>
      <c r="B28" s="169"/>
      <c r="C28" s="169"/>
      <c r="D28" s="174" t="s">
        <v>11</v>
      </c>
      <c r="E28" s="174"/>
      <c r="F28" s="23"/>
      <c r="G28" s="18" t="s">
        <v>128</v>
      </c>
      <c r="H28" s="18"/>
      <c r="I28" s="24"/>
    </row>
    <row r="29" spans="1:9" ht="27" customHeight="1" thickBot="1">
      <c r="A29" s="2"/>
      <c r="B29" s="2"/>
      <c r="C29" s="2"/>
      <c r="D29" s="2"/>
      <c r="E29" s="2"/>
      <c r="F29" s="2"/>
      <c r="G29" s="2"/>
      <c r="H29" s="2"/>
      <c r="I29" s="2"/>
    </row>
    <row r="30" spans="1:9" ht="27" customHeight="1" thickBot="1">
      <c r="A30" s="12" t="s">
        <v>1</v>
      </c>
      <c r="B30" s="13" t="s">
        <v>132</v>
      </c>
      <c r="C30" s="170" t="s">
        <v>2</v>
      </c>
      <c r="D30" s="176" t="s">
        <v>3</v>
      </c>
      <c r="E30" s="176" t="s">
        <v>4</v>
      </c>
      <c r="F30" s="176" t="s">
        <v>5</v>
      </c>
      <c r="G30" s="176" t="s">
        <v>6</v>
      </c>
      <c r="H30" s="177" t="s">
        <v>237</v>
      </c>
      <c r="I30" s="172" t="s">
        <v>238</v>
      </c>
    </row>
    <row r="31" spans="1:9" ht="27" customHeight="1" thickBot="1">
      <c r="A31" s="6" t="s">
        <v>7</v>
      </c>
      <c r="B31" s="5" t="s">
        <v>14</v>
      </c>
      <c r="C31" s="170"/>
      <c r="D31" s="176"/>
      <c r="E31" s="176"/>
      <c r="F31" s="176"/>
      <c r="G31" s="176"/>
      <c r="H31" s="177"/>
      <c r="I31" s="172"/>
    </row>
    <row r="32" spans="1:9" ht="39" customHeight="1" thickBot="1">
      <c r="A32" s="171" t="s">
        <v>140</v>
      </c>
      <c r="B32" s="171"/>
      <c r="C32" s="16">
        <v>8</v>
      </c>
      <c r="D32" s="49">
        <v>280.51</v>
      </c>
      <c r="E32" s="49"/>
      <c r="F32" s="49">
        <f>C32*D32</f>
        <v>2244.08</v>
      </c>
      <c r="G32" s="49">
        <v>20</v>
      </c>
      <c r="H32" s="49">
        <f>F32/2</f>
        <v>1122.04</v>
      </c>
      <c r="I32" s="50">
        <f>F32/2</f>
        <v>1122.04</v>
      </c>
    </row>
    <row r="33" spans="1:9" ht="27" customHeight="1" hidden="1">
      <c r="A33" s="168"/>
      <c r="B33" s="168"/>
      <c r="C33" s="25"/>
      <c r="D33" s="26"/>
      <c r="E33" s="26"/>
      <c r="F33" s="26"/>
      <c r="G33" s="26"/>
      <c r="H33" s="26"/>
      <c r="I33" s="27"/>
    </row>
    <row r="34" spans="1:9" ht="27" customHeight="1" hidden="1">
      <c r="A34" s="168"/>
      <c r="B34" s="168"/>
      <c r="C34" s="42"/>
      <c r="D34" s="26"/>
      <c r="E34" s="26"/>
      <c r="F34" s="26"/>
      <c r="G34" s="26"/>
      <c r="H34" s="26"/>
      <c r="I34" s="27"/>
    </row>
    <row r="35" spans="1:9" ht="27" customHeight="1" hidden="1" thickBot="1">
      <c r="A35" s="175"/>
      <c r="B35" s="175"/>
      <c r="C35" s="18"/>
      <c r="D35" s="26"/>
      <c r="E35" s="26"/>
      <c r="F35" s="26"/>
      <c r="G35" s="26"/>
      <c r="H35" s="26"/>
      <c r="I35" s="27"/>
    </row>
    <row r="36" spans="1:9" ht="27" customHeight="1" thickBot="1">
      <c r="A36" s="84" t="s">
        <v>228</v>
      </c>
      <c r="B36" s="89"/>
      <c r="C36" s="85">
        <v>6</v>
      </c>
      <c r="D36" s="116">
        <v>24.08</v>
      </c>
      <c r="E36" s="91"/>
      <c r="F36" s="87">
        <f>C36*D36</f>
        <v>144.48</v>
      </c>
      <c r="G36" s="40">
        <v>10</v>
      </c>
      <c r="H36" s="40">
        <f>F36/2</f>
        <v>72.24</v>
      </c>
      <c r="I36" s="88">
        <f>F36/2</f>
        <v>72.24</v>
      </c>
    </row>
    <row r="37" spans="1:9" ht="27" customHeight="1" thickBot="1">
      <c r="A37" s="169" t="s">
        <v>9</v>
      </c>
      <c r="B37" s="169"/>
      <c r="C37" s="169"/>
      <c r="D37" s="173" t="s">
        <v>10</v>
      </c>
      <c r="E37" s="173"/>
      <c r="F37" s="21">
        <f>SUM(F32:F36)</f>
        <v>2388.56</v>
      </c>
      <c r="G37" s="22">
        <f>SUM(G32:G35)</f>
        <v>20</v>
      </c>
      <c r="H37" s="7">
        <f>SUM(H32:H36)</f>
        <v>1194.28</v>
      </c>
      <c r="I37" s="81">
        <f>SUM(I32:I36)+G37</f>
        <v>1214.28</v>
      </c>
    </row>
    <row r="38" spans="1:9" ht="27" customHeight="1" thickBot="1">
      <c r="A38" s="169"/>
      <c r="B38" s="169"/>
      <c r="C38" s="169"/>
      <c r="D38" s="174" t="s">
        <v>11</v>
      </c>
      <c r="E38" s="174"/>
      <c r="F38" s="23"/>
      <c r="G38" s="18" t="s">
        <v>128</v>
      </c>
      <c r="H38" s="22"/>
      <c r="I38" s="24"/>
    </row>
    <row r="39" spans="1:9" ht="27" customHeight="1" thickBot="1">
      <c r="A39" s="2"/>
      <c r="B39" s="2"/>
      <c r="C39" s="2"/>
      <c r="D39" s="2"/>
      <c r="E39" s="2"/>
      <c r="F39" s="2"/>
      <c r="G39" s="2"/>
      <c r="H39" s="2"/>
      <c r="I39" s="2"/>
    </row>
    <row r="40" spans="1:9" ht="27" customHeight="1" thickBot="1">
      <c r="A40" s="12" t="s">
        <v>1</v>
      </c>
      <c r="B40" s="13" t="s">
        <v>133</v>
      </c>
      <c r="C40" s="170" t="s">
        <v>2</v>
      </c>
      <c r="D40" s="176" t="s">
        <v>3</v>
      </c>
      <c r="E40" s="176" t="s">
        <v>4</v>
      </c>
      <c r="F40" s="176" t="s">
        <v>5</v>
      </c>
      <c r="G40" s="176" t="s">
        <v>6</v>
      </c>
      <c r="H40" s="177" t="s">
        <v>237</v>
      </c>
      <c r="I40" s="172" t="s">
        <v>238</v>
      </c>
    </row>
    <row r="41" spans="1:9" ht="35.25" customHeight="1" thickBot="1">
      <c r="A41" s="6" t="s">
        <v>7</v>
      </c>
      <c r="B41" s="5" t="s">
        <v>15</v>
      </c>
      <c r="C41" s="170"/>
      <c r="D41" s="176"/>
      <c r="E41" s="176"/>
      <c r="F41" s="176"/>
      <c r="G41" s="176"/>
      <c r="H41" s="177"/>
      <c r="I41" s="172"/>
    </row>
    <row r="42" spans="1:9" ht="27" customHeight="1" thickBot="1">
      <c r="A42" s="171" t="s">
        <v>140</v>
      </c>
      <c r="B42" s="171"/>
      <c r="C42" s="16">
        <v>8</v>
      </c>
      <c r="D42" s="49">
        <v>280.51</v>
      </c>
      <c r="E42" s="49"/>
      <c r="F42" s="49">
        <f>C42*D42</f>
        <v>2244.08</v>
      </c>
      <c r="G42" s="49">
        <v>20</v>
      </c>
      <c r="H42" s="49">
        <f>F42/2</f>
        <v>1122.04</v>
      </c>
      <c r="I42" s="50">
        <f>F42/2</f>
        <v>1122.04</v>
      </c>
    </row>
    <row r="43" spans="1:9" ht="27" customHeight="1" thickBot="1">
      <c r="A43" s="168" t="s">
        <v>227</v>
      </c>
      <c r="B43" s="168"/>
      <c r="C43" s="25">
        <v>6</v>
      </c>
      <c r="D43" s="53">
        <v>36.44</v>
      </c>
      <c r="E43" s="53" t="s">
        <v>239</v>
      </c>
      <c r="F43" s="49">
        <f>C43*D43</f>
        <v>218.64</v>
      </c>
      <c r="G43" s="53">
        <v>16</v>
      </c>
      <c r="H43" s="53">
        <f>F43/2</f>
        <v>109.32</v>
      </c>
      <c r="I43" s="54">
        <f>F43/2</f>
        <v>109.32</v>
      </c>
    </row>
    <row r="44" spans="1:9" ht="27" customHeight="1" hidden="1">
      <c r="A44" s="168"/>
      <c r="B44" s="168"/>
      <c r="C44" s="25"/>
      <c r="D44" s="26"/>
      <c r="E44" s="26"/>
      <c r="F44" s="49">
        <f>C44*D44</f>
        <v>0</v>
      </c>
      <c r="G44" s="26"/>
      <c r="H44" s="26"/>
      <c r="I44" s="27"/>
    </row>
    <row r="45" spans="1:9" ht="27" customHeight="1" hidden="1">
      <c r="A45" s="175"/>
      <c r="B45" s="175"/>
      <c r="C45" s="18"/>
      <c r="D45" s="26"/>
      <c r="E45" s="26"/>
      <c r="F45" s="49">
        <f>C45*D45</f>
        <v>0</v>
      </c>
      <c r="G45" s="26"/>
      <c r="H45" s="26"/>
      <c r="I45" s="27"/>
    </row>
    <row r="46" spans="1:9" ht="27" customHeight="1" thickBot="1">
      <c r="A46" s="84" t="s">
        <v>229</v>
      </c>
      <c r="B46" s="84"/>
      <c r="C46" s="93">
        <v>7</v>
      </c>
      <c r="D46" s="118">
        <v>24.08</v>
      </c>
      <c r="E46" s="91"/>
      <c r="F46" s="49">
        <f>C46*D46</f>
        <v>168.56</v>
      </c>
      <c r="G46" s="40">
        <v>10</v>
      </c>
      <c r="H46" s="40">
        <f>F46/2</f>
        <v>84.28</v>
      </c>
      <c r="I46" s="40">
        <f>F46/2</f>
        <v>84.28</v>
      </c>
    </row>
    <row r="47" spans="1:9" ht="27" customHeight="1" thickBot="1">
      <c r="A47" s="169" t="s">
        <v>9</v>
      </c>
      <c r="B47" s="169"/>
      <c r="C47" s="169"/>
      <c r="D47" s="173" t="s">
        <v>10</v>
      </c>
      <c r="E47" s="173"/>
      <c r="F47" s="21">
        <f>SUM(F42:F46)</f>
        <v>2631.2799999999997</v>
      </c>
      <c r="G47" s="22">
        <f>SUM(G42:G45)</f>
        <v>36</v>
      </c>
      <c r="H47" s="7">
        <f>SUM(H42:H46)</f>
        <v>1315.6399999999999</v>
      </c>
      <c r="I47" s="81">
        <f>SUM(I42:I46)+G47</f>
        <v>1351.6399999999999</v>
      </c>
    </row>
    <row r="48" spans="1:9" ht="27" customHeight="1" thickBot="1">
      <c r="A48" s="169"/>
      <c r="B48" s="169"/>
      <c r="C48" s="169"/>
      <c r="D48" s="174" t="s">
        <v>11</v>
      </c>
      <c r="E48" s="174"/>
      <c r="F48" s="23"/>
      <c r="G48" s="18" t="s">
        <v>128</v>
      </c>
      <c r="H48" s="22"/>
      <c r="I48" s="24"/>
    </row>
    <row r="49" spans="1:9" ht="27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9" ht="27" customHeight="1" thickBot="1">
      <c r="A50" s="12" t="s">
        <v>1</v>
      </c>
      <c r="B50" s="13" t="s">
        <v>134</v>
      </c>
      <c r="C50" s="170" t="s">
        <v>2</v>
      </c>
      <c r="D50" s="176" t="s">
        <v>3</v>
      </c>
      <c r="E50" s="176" t="s">
        <v>4</v>
      </c>
      <c r="F50" s="176" t="s">
        <v>5</v>
      </c>
      <c r="G50" s="176" t="s">
        <v>6</v>
      </c>
      <c r="H50" s="177" t="s">
        <v>237</v>
      </c>
      <c r="I50" s="172" t="s">
        <v>238</v>
      </c>
    </row>
    <row r="51" spans="1:9" ht="33" customHeight="1" thickBot="1">
      <c r="A51" s="6" t="s">
        <v>7</v>
      </c>
      <c r="B51" s="5" t="s">
        <v>17</v>
      </c>
      <c r="C51" s="170"/>
      <c r="D51" s="176"/>
      <c r="E51" s="176"/>
      <c r="F51" s="176"/>
      <c r="G51" s="176"/>
      <c r="H51" s="177"/>
      <c r="I51" s="172"/>
    </row>
    <row r="52" spans="1:9" ht="27" customHeight="1" thickBot="1">
      <c r="A52" s="171" t="s">
        <v>140</v>
      </c>
      <c r="B52" s="171"/>
      <c r="C52" s="16">
        <v>8</v>
      </c>
      <c r="D52" s="49">
        <v>280.51</v>
      </c>
      <c r="E52" s="49"/>
      <c r="F52" s="49">
        <f aca="true" t="shared" si="0" ref="F52:F57">C52*D52</f>
        <v>2244.08</v>
      </c>
      <c r="G52" s="49">
        <v>20</v>
      </c>
      <c r="H52" s="49">
        <f aca="true" t="shared" si="1" ref="H52:H57">F52/2</f>
        <v>1122.04</v>
      </c>
      <c r="I52" s="50">
        <f aca="true" t="shared" si="2" ref="I52:I57">F52/2</f>
        <v>1122.04</v>
      </c>
    </row>
    <row r="53" spans="1:9" ht="27" customHeight="1" thickBot="1">
      <c r="A53" s="187" t="s">
        <v>227</v>
      </c>
      <c r="B53" s="187"/>
      <c r="C53" s="42">
        <v>6</v>
      </c>
      <c r="D53" s="62">
        <v>44.49</v>
      </c>
      <c r="E53" s="53"/>
      <c r="F53" s="49">
        <f t="shared" si="0"/>
        <v>266.94</v>
      </c>
      <c r="G53" s="53">
        <v>16</v>
      </c>
      <c r="H53" s="53">
        <f t="shared" si="1"/>
        <v>133.47</v>
      </c>
      <c r="I53" s="54">
        <f t="shared" si="2"/>
        <v>133.47</v>
      </c>
    </row>
    <row r="54" spans="1:9" ht="27" customHeight="1" hidden="1">
      <c r="A54" s="188"/>
      <c r="B54" s="188"/>
      <c r="C54" s="78"/>
      <c r="D54" s="38"/>
      <c r="E54" s="39"/>
      <c r="F54" s="49">
        <f t="shared" si="0"/>
        <v>0</v>
      </c>
      <c r="G54" s="53">
        <v>16</v>
      </c>
      <c r="H54" s="53">
        <f t="shared" si="1"/>
        <v>0</v>
      </c>
      <c r="I54" s="54">
        <f t="shared" si="2"/>
        <v>0</v>
      </c>
    </row>
    <row r="55" spans="1:9" ht="27" customHeight="1" hidden="1">
      <c r="A55" s="188"/>
      <c r="B55" s="188"/>
      <c r="C55" s="78"/>
      <c r="D55" s="38"/>
      <c r="E55" s="39"/>
      <c r="F55" s="49">
        <f t="shared" si="0"/>
        <v>0</v>
      </c>
      <c r="G55" s="53">
        <v>16</v>
      </c>
      <c r="H55" s="53">
        <f t="shared" si="1"/>
        <v>0</v>
      </c>
      <c r="I55" s="54">
        <f t="shared" si="2"/>
        <v>0</v>
      </c>
    </row>
    <row r="56" spans="1:9" ht="27" customHeight="1" hidden="1" thickBot="1">
      <c r="A56" s="188"/>
      <c r="B56" s="188"/>
      <c r="C56" s="78"/>
      <c r="D56" s="38"/>
      <c r="E56" s="39"/>
      <c r="F56" s="49">
        <f t="shared" si="0"/>
        <v>0</v>
      </c>
      <c r="G56" s="53">
        <v>16</v>
      </c>
      <c r="H56" s="53">
        <f t="shared" si="1"/>
        <v>0</v>
      </c>
      <c r="I56" s="54">
        <f t="shared" si="2"/>
        <v>0</v>
      </c>
    </row>
    <row r="57" spans="1:9" ht="27" customHeight="1" thickBot="1">
      <c r="A57" s="188" t="s">
        <v>229</v>
      </c>
      <c r="B57" s="188"/>
      <c r="C57" s="78">
        <v>7</v>
      </c>
      <c r="D57" s="148">
        <v>24.08</v>
      </c>
      <c r="E57" s="86"/>
      <c r="F57" s="49">
        <f t="shared" si="0"/>
        <v>168.56</v>
      </c>
      <c r="G57" s="53">
        <v>10</v>
      </c>
      <c r="H57" s="53">
        <f t="shared" si="1"/>
        <v>84.28</v>
      </c>
      <c r="I57" s="54">
        <f t="shared" si="2"/>
        <v>84.28</v>
      </c>
    </row>
    <row r="58" spans="1:9" ht="27" customHeight="1" thickBot="1">
      <c r="A58" s="178" t="s">
        <v>9</v>
      </c>
      <c r="B58" s="178"/>
      <c r="C58" s="178"/>
      <c r="D58" s="179" t="s">
        <v>10</v>
      </c>
      <c r="E58" s="173"/>
      <c r="F58" s="21">
        <f>SUM(F52:F57)</f>
        <v>2679.58</v>
      </c>
      <c r="G58" s="22">
        <v>46</v>
      </c>
      <c r="H58" s="7">
        <f>SUM(H52:H57)</f>
        <v>1339.79</v>
      </c>
      <c r="I58" s="81">
        <f>SUM(I52:I57)+G58</f>
        <v>1385.79</v>
      </c>
    </row>
    <row r="59" spans="1:9" ht="27" customHeight="1" thickBot="1">
      <c r="A59" s="169"/>
      <c r="B59" s="169"/>
      <c r="C59" s="169"/>
      <c r="D59" s="174" t="s">
        <v>11</v>
      </c>
      <c r="E59" s="174"/>
      <c r="F59" s="23"/>
      <c r="G59" s="18" t="s">
        <v>128</v>
      </c>
      <c r="H59" s="18"/>
      <c r="I59" s="24"/>
    </row>
    <row r="60" spans="1:9" ht="27" customHeight="1" thickBot="1">
      <c r="A60" s="2"/>
      <c r="B60" s="2"/>
      <c r="C60" s="2"/>
      <c r="D60" s="2"/>
      <c r="E60" s="2"/>
      <c r="F60" s="2"/>
      <c r="G60" s="2"/>
      <c r="H60" s="2"/>
      <c r="I60" s="2"/>
    </row>
    <row r="61" spans="1:9" ht="27" customHeight="1" thickBot="1">
      <c r="A61" s="12" t="s">
        <v>1</v>
      </c>
      <c r="B61" s="13" t="s">
        <v>135</v>
      </c>
      <c r="C61" s="170" t="s">
        <v>2</v>
      </c>
      <c r="D61" s="176" t="s">
        <v>3</v>
      </c>
      <c r="E61" s="176" t="s">
        <v>4</v>
      </c>
      <c r="F61" s="176" t="s">
        <v>5</v>
      </c>
      <c r="G61" s="176" t="s">
        <v>6</v>
      </c>
      <c r="H61" s="177" t="s">
        <v>237</v>
      </c>
      <c r="I61" s="172" t="s">
        <v>238</v>
      </c>
    </row>
    <row r="62" spans="1:9" ht="36" customHeight="1" thickBot="1">
      <c r="A62" s="6" t="s">
        <v>7</v>
      </c>
      <c r="B62" s="5" t="s">
        <v>18</v>
      </c>
      <c r="C62" s="170"/>
      <c r="D62" s="176"/>
      <c r="E62" s="176"/>
      <c r="F62" s="176"/>
      <c r="G62" s="176"/>
      <c r="H62" s="177"/>
      <c r="I62" s="172"/>
    </row>
    <row r="63" spans="1:9" ht="27" customHeight="1" thickBot="1">
      <c r="A63" s="171" t="s">
        <v>140</v>
      </c>
      <c r="B63" s="171"/>
      <c r="C63" s="149">
        <v>8</v>
      </c>
      <c r="D63" s="65">
        <v>280.51</v>
      </c>
      <c r="E63" s="65"/>
      <c r="F63" s="49">
        <f>C63*D63</f>
        <v>2244.08</v>
      </c>
      <c r="G63" s="49">
        <v>20</v>
      </c>
      <c r="H63" s="49">
        <f>F63/2</f>
        <v>1122.04</v>
      </c>
      <c r="I63" s="50">
        <f>F63/2</f>
        <v>1122.04</v>
      </c>
    </row>
    <row r="64" spans="1:9" ht="27" customHeight="1" thickBot="1">
      <c r="A64" s="168" t="s">
        <v>142</v>
      </c>
      <c r="B64" s="186"/>
      <c r="C64" s="78">
        <v>7</v>
      </c>
      <c r="D64" s="79">
        <v>36.44</v>
      </c>
      <c r="E64" s="79" t="s">
        <v>239</v>
      </c>
      <c r="F64" s="137">
        <f>C64*D64</f>
        <v>255.07999999999998</v>
      </c>
      <c r="G64" s="53">
        <v>16</v>
      </c>
      <c r="H64" s="53">
        <f>F64/2</f>
        <v>127.53999999999999</v>
      </c>
      <c r="I64" s="54">
        <f>F64/2</f>
        <v>127.53999999999999</v>
      </c>
    </row>
    <row r="65" spans="1:9" ht="27" customHeight="1" hidden="1">
      <c r="A65" s="168"/>
      <c r="B65" s="186"/>
      <c r="C65" s="78"/>
      <c r="D65" s="38"/>
      <c r="E65" s="38"/>
      <c r="F65" s="39"/>
      <c r="G65" s="26"/>
      <c r="H65" s="53">
        <f>F65/2</f>
        <v>0</v>
      </c>
      <c r="I65" s="54">
        <f>F65/2</f>
        <v>0</v>
      </c>
    </row>
    <row r="66" spans="1:9" ht="27" customHeight="1" hidden="1">
      <c r="A66" s="175"/>
      <c r="B66" s="162"/>
      <c r="C66" s="78"/>
      <c r="D66" s="38"/>
      <c r="E66" s="38"/>
      <c r="F66" s="39"/>
      <c r="G66" s="26"/>
      <c r="H66" s="53">
        <f>F66/2</f>
        <v>0</v>
      </c>
      <c r="I66" s="54">
        <f>F66/2</f>
        <v>0</v>
      </c>
    </row>
    <row r="67" spans="1:9" ht="27" customHeight="1" thickBot="1">
      <c r="A67" s="164" t="s">
        <v>229</v>
      </c>
      <c r="B67" s="165"/>
      <c r="C67" s="78">
        <v>4</v>
      </c>
      <c r="D67" s="148">
        <v>24.08</v>
      </c>
      <c r="E67" s="38" t="s">
        <v>241</v>
      </c>
      <c r="F67" s="131">
        <f>(2*D67)+(2*20.04)</f>
        <v>88.24</v>
      </c>
      <c r="G67" s="40">
        <v>10</v>
      </c>
      <c r="H67" s="53">
        <f>F67/2</f>
        <v>44.12</v>
      </c>
      <c r="I67" s="54">
        <f>F67/2</f>
        <v>44.12</v>
      </c>
    </row>
    <row r="68" spans="1:9" ht="27" customHeight="1" thickBot="1">
      <c r="A68" s="169" t="s">
        <v>9</v>
      </c>
      <c r="B68" s="169"/>
      <c r="C68" s="178"/>
      <c r="D68" s="179" t="s">
        <v>10</v>
      </c>
      <c r="E68" s="179"/>
      <c r="F68" s="21">
        <f>SUM(F63:F67)</f>
        <v>2587.3999999999996</v>
      </c>
      <c r="G68" s="21">
        <f>SUM(G63:G67)</f>
        <v>46</v>
      </c>
      <c r="H68" s="135">
        <f>SUM(H63:H67)</f>
        <v>1293.6999999999998</v>
      </c>
      <c r="I68" s="134">
        <f>SUM(I63:I67)+G68</f>
        <v>1339.6999999999998</v>
      </c>
    </row>
    <row r="69" spans="1:9" ht="27" customHeight="1" thickBot="1">
      <c r="A69" s="169"/>
      <c r="B69" s="169"/>
      <c r="C69" s="169"/>
      <c r="D69" s="174" t="s">
        <v>11</v>
      </c>
      <c r="E69" s="174"/>
      <c r="F69" s="23"/>
      <c r="G69" s="18" t="s">
        <v>128</v>
      </c>
      <c r="H69" s="18"/>
      <c r="I69" s="24"/>
    </row>
    <row r="70" spans="1:9" ht="27" customHeight="1" thickBot="1">
      <c r="A70" s="2"/>
      <c r="B70" s="2"/>
      <c r="C70" s="2"/>
      <c r="D70" s="2"/>
      <c r="E70" s="2"/>
      <c r="F70" s="2"/>
      <c r="G70" s="2"/>
      <c r="H70" s="2"/>
      <c r="I70" s="2"/>
    </row>
    <row r="71" spans="1:9" ht="27" customHeight="1" thickBot="1">
      <c r="A71" s="12" t="s">
        <v>1</v>
      </c>
      <c r="B71" s="13" t="s">
        <v>97</v>
      </c>
      <c r="C71" s="170" t="s">
        <v>2</v>
      </c>
      <c r="D71" s="176" t="s">
        <v>3</v>
      </c>
      <c r="E71" s="176" t="s">
        <v>4</v>
      </c>
      <c r="F71" s="176" t="s">
        <v>5</v>
      </c>
      <c r="G71" s="176" t="s">
        <v>6</v>
      </c>
      <c r="H71" s="177" t="s">
        <v>237</v>
      </c>
      <c r="I71" s="172" t="s">
        <v>238</v>
      </c>
    </row>
    <row r="72" spans="1:9" ht="35.25" customHeight="1" thickBot="1">
      <c r="A72" s="6" t="s">
        <v>7</v>
      </c>
      <c r="B72" s="5" t="s">
        <v>19</v>
      </c>
      <c r="C72" s="170"/>
      <c r="D72" s="176"/>
      <c r="E72" s="176"/>
      <c r="F72" s="176"/>
      <c r="G72" s="176"/>
      <c r="H72" s="177"/>
      <c r="I72" s="172"/>
    </row>
    <row r="73" spans="1:9" ht="27" customHeight="1" thickBot="1">
      <c r="A73" s="171" t="s">
        <v>140</v>
      </c>
      <c r="B73" s="171"/>
      <c r="C73" s="16">
        <v>8</v>
      </c>
      <c r="D73" s="49">
        <v>280.51</v>
      </c>
      <c r="E73" s="49"/>
      <c r="F73" s="49">
        <f>C73*D73</f>
        <v>2244.08</v>
      </c>
      <c r="G73" s="49">
        <v>20</v>
      </c>
      <c r="H73" s="49">
        <f>F73/2</f>
        <v>1122.04</v>
      </c>
      <c r="I73" s="50">
        <f>F73/2</f>
        <v>1122.04</v>
      </c>
    </row>
    <row r="74" spans="1:9" ht="27" customHeight="1" thickBot="1">
      <c r="A74" s="169" t="s">
        <v>9</v>
      </c>
      <c r="B74" s="169"/>
      <c r="C74" s="169"/>
      <c r="D74" s="173" t="s">
        <v>10</v>
      </c>
      <c r="E74" s="173"/>
      <c r="F74" s="21">
        <f>SUM(F73)</f>
        <v>2244.08</v>
      </c>
      <c r="G74" s="22">
        <f>SUM(G73:G73)</f>
        <v>20</v>
      </c>
      <c r="H74" s="126">
        <f>SUM(H73:H73)</f>
        <v>1122.04</v>
      </c>
      <c r="I74" s="81">
        <f>SUM(I73:I73)+G74</f>
        <v>1142.04</v>
      </c>
    </row>
    <row r="75" spans="1:9" ht="27" customHeight="1" thickBot="1">
      <c r="A75" s="169"/>
      <c r="B75" s="169"/>
      <c r="C75" s="169"/>
      <c r="D75" s="174" t="s">
        <v>11</v>
      </c>
      <c r="E75" s="174"/>
      <c r="F75" s="23"/>
      <c r="G75" s="18" t="s">
        <v>128</v>
      </c>
      <c r="H75" s="18"/>
      <c r="I75" s="24"/>
    </row>
    <row r="76" spans="1:9" ht="27" customHeight="1" thickBot="1">
      <c r="A76" s="2"/>
      <c r="B76" s="2"/>
      <c r="C76" s="2"/>
      <c r="D76" s="2"/>
      <c r="E76" s="2"/>
      <c r="F76" s="2"/>
      <c r="G76" s="2"/>
      <c r="H76" s="2"/>
      <c r="I76" s="2"/>
    </row>
    <row r="77" spans="1:9" ht="27" customHeight="1" thickBot="1">
      <c r="A77" s="12" t="s">
        <v>1</v>
      </c>
      <c r="B77" s="13" t="s">
        <v>131</v>
      </c>
      <c r="C77" s="170" t="s">
        <v>2</v>
      </c>
      <c r="D77" s="176" t="s">
        <v>3</v>
      </c>
      <c r="E77" s="176" t="s">
        <v>4</v>
      </c>
      <c r="F77" s="176" t="s">
        <v>5</v>
      </c>
      <c r="G77" s="176" t="s">
        <v>6</v>
      </c>
      <c r="H77" s="177" t="s">
        <v>237</v>
      </c>
      <c r="I77" s="172" t="s">
        <v>238</v>
      </c>
    </row>
    <row r="78" spans="1:9" ht="27" customHeight="1" thickBot="1">
      <c r="A78" s="6" t="s">
        <v>7</v>
      </c>
      <c r="B78" s="5" t="s">
        <v>20</v>
      </c>
      <c r="C78" s="170"/>
      <c r="D78" s="176"/>
      <c r="E78" s="176"/>
      <c r="F78" s="176"/>
      <c r="G78" s="176"/>
      <c r="H78" s="177"/>
      <c r="I78" s="172"/>
    </row>
    <row r="79" spans="1:9" ht="27" customHeight="1" thickBot="1">
      <c r="A79" s="171" t="s">
        <v>140</v>
      </c>
      <c r="B79" s="171"/>
      <c r="C79" s="16">
        <v>7</v>
      </c>
      <c r="D79" s="49">
        <v>280.51</v>
      </c>
      <c r="E79" s="49"/>
      <c r="F79" s="49">
        <f>C79*D79</f>
        <v>1963.57</v>
      </c>
      <c r="G79" s="49">
        <v>20</v>
      </c>
      <c r="H79" s="49">
        <f>F79/2</f>
        <v>981.785</v>
      </c>
      <c r="I79" s="50">
        <f>F79/2</f>
        <v>981.785</v>
      </c>
    </row>
    <row r="80" spans="1:9" ht="27" customHeight="1" thickBot="1">
      <c r="A80" s="168" t="s">
        <v>235</v>
      </c>
      <c r="B80" s="168"/>
      <c r="C80" s="25">
        <v>7</v>
      </c>
      <c r="D80" s="53">
        <v>130.79</v>
      </c>
      <c r="E80" s="53"/>
      <c r="F80" s="49">
        <f>C80*D80</f>
        <v>915.53</v>
      </c>
      <c r="G80" s="53">
        <v>20</v>
      </c>
      <c r="H80" s="53">
        <f>F80/2</f>
        <v>457.765</v>
      </c>
      <c r="I80" s="54">
        <f>F80/2</f>
        <v>457.765</v>
      </c>
    </row>
    <row r="81" spans="1:9" ht="27" customHeight="1" thickBot="1">
      <c r="A81" s="168" t="s">
        <v>228</v>
      </c>
      <c r="B81" s="168"/>
      <c r="C81" s="25">
        <v>7</v>
      </c>
      <c r="D81" s="117">
        <v>24.08</v>
      </c>
      <c r="E81" s="26"/>
      <c r="F81" s="49">
        <f>C81*D81</f>
        <v>168.56</v>
      </c>
      <c r="G81" s="26">
        <v>10</v>
      </c>
      <c r="H81" s="53">
        <f>F81/2</f>
        <v>84.28</v>
      </c>
      <c r="I81" s="54">
        <f>F81/2</f>
        <v>84.28</v>
      </c>
    </row>
    <row r="82" spans="1:9" ht="27" customHeight="1" thickBot="1">
      <c r="A82" s="175" t="s">
        <v>229</v>
      </c>
      <c r="B82" s="175"/>
      <c r="C82" s="18">
        <v>6</v>
      </c>
      <c r="D82" s="117">
        <v>24.08</v>
      </c>
      <c r="E82" s="26"/>
      <c r="F82" s="49">
        <f>C82*D82</f>
        <v>144.48</v>
      </c>
      <c r="G82" s="26">
        <v>10</v>
      </c>
      <c r="H82" s="53">
        <f>F82/2</f>
        <v>72.24</v>
      </c>
      <c r="I82" s="54">
        <f>F82/2</f>
        <v>72.24</v>
      </c>
    </row>
    <row r="83" spans="1:9" ht="33.75" customHeight="1" thickBot="1">
      <c r="A83" s="169" t="s">
        <v>9</v>
      </c>
      <c r="B83" s="169"/>
      <c r="C83" s="169"/>
      <c r="D83" s="173" t="s">
        <v>10</v>
      </c>
      <c r="E83" s="173"/>
      <c r="F83" s="21">
        <f>SUM(F79:F82)</f>
        <v>3192.14</v>
      </c>
      <c r="G83" s="22">
        <f>SUM(G79:G82)</f>
        <v>60</v>
      </c>
      <c r="H83" s="7">
        <f>SUM(H79:H82)</f>
        <v>1596.07</v>
      </c>
      <c r="I83" s="81">
        <f>SUM(I79:I82)+G83</f>
        <v>1656.07</v>
      </c>
    </row>
    <row r="84" spans="1:9" ht="27" customHeight="1" thickBot="1">
      <c r="A84" s="169"/>
      <c r="B84" s="169"/>
      <c r="C84" s="169"/>
      <c r="D84" s="174" t="s">
        <v>11</v>
      </c>
      <c r="E84" s="174"/>
      <c r="F84" s="23"/>
      <c r="G84" s="18" t="s">
        <v>128</v>
      </c>
      <c r="H84" s="18"/>
      <c r="I84" s="24"/>
    </row>
    <row r="85" spans="1:9" ht="27" customHeight="1" thickBot="1">
      <c r="A85" s="2"/>
      <c r="B85" s="2"/>
      <c r="C85" s="2"/>
      <c r="D85" s="2"/>
      <c r="E85" s="2"/>
      <c r="F85" s="2"/>
      <c r="G85" s="2"/>
      <c r="H85" s="2"/>
      <c r="I85" s="2"/>
    </row>
    <row r="86" spans="1:9" ht="27" customHeight="1" thickBot="1">
      <c r="A86" s="12" t="s">
        <v>1</v>
      </c>
      <c r="B86" s="13" t="s">
        <v>130</v>
      </c>
      <c r="C86" s="170" t="s">
        <v>2</v>
      </c>
      <c r="D86" s="176" t="s">
        <v>3</v>
      </c>
      <c r="E86" s="176" t="s">
        <v>4</v>
      </c>
      <c r="F86" s="176" t="s">
        <v>5</v>
      </c>
      <c r="G86" s="176" t="s">
        <v>6</v>
      </c>
      <c r="H86" s="177" t="s">
        <v>237</v>
      </c>
      <c r="I86" s="172" t="s">
        <v>238</v>
      </c>
    </row>
    <row r="87" spans="1:9" ht="27" customHeight="1" thickBot="1">
      <c r="A87" s="6" t="s">
        <v>7</v>
      </c>
      <c r="B87" s="5" t="s">
        <v>21</v>
      </c>
      <c r="C87" s="170"/>
      <c r="D87" s="176"/>
      <c r="E87" s="176"/>
      <c r="F87" s="176"/>
      <c r="G87" s="176"/>
      <c r="H87" s="177"/>
      <c r="I87" s="172"/>
    </row>
    <row r="88" spans="1:9" ht="27" customHeight="1" thickBot="1">
      <c r="A88" s="171" t="s">
        <v>140</v>
      </c>
      <c r="B88" s="171"/>
      <c r="C88" s="16">
        <v>7</v>
      </c>
      <c r="D88" s="49">
        <v>280.51</v>
      </c>
      <c r="E88" s="49"/>
      <c r="F88" s="49">
        <f>C88*D88</f>
        <v>1963.57</v>
      </c>
      <c r="G88" s="49">
        <v>20</v>
      </c>
      <c r="H88" s="49">
        <f>F88/2</f>
        <v>981.785</v>
      </c>
      <c r="I88" s="50">
        <f>F88/2</f>
        <v>981.785</v>
      </c>
    </row>
    <row r="89" spans="1:9" ht="27" customHeight="1" thickBot="1">
      <c r="A89" s="168" t="s">
        <v>231</v>
      </c>
      <c r="B89" s="168"/>
      <c r="C89" s="25">
        <v>7</v>
      </c>
      <c r="D89" s="53">
        <v>130.79</v>
      </c>
      <c r="E89" s="53"/>
      <c r="F89" s="49">
        <f>C89*D89</f>
        <v>915.53</v>
      </c>
      <c r="G89" s="53">
        <v>20</v>
      </c>
      <c r="H89" s="53">
        <f>F89/2</f>
        <v>457.765</v>
      </c>
      <c r="I89" s="54">
        <f>F89/2</f>
        <v>457.765</v>
      </c>
    </row>
    <row r="90" spans="1:9" ht="27" customHeight="1">
      <c r="A90" s="168" t="s">
        <v>228</v>
      </c>
      <c r="B90" s="168"/>
      <c r="C90" s="25">
        <v>6</v>
      </c>
      <c r="D90" s="117">
        <v>24.08</v>
      </c>
      <c r="E90" s="26"/>
      <c r="F90" s="49">
        <f>C90*D90</f>
        <v>144.48</v>
      </c>
      <c r="G90" s="122">
        <v>10</v>
      </c>
      <c r="H90" s="53">
        <f>F90/2</f>
        <v>72.24</v>
      </c>
      <c r="I90" s="54">
        <f>F90/2</f>
        <v>72.24</v>
      </c>
    </row>
    <row r="91" spans="1:9" ht="27" customHeight="1" thickBot="1">
      <c r="A91" s="175"/>
      <c r="B91" s="175"/>
      <c r="C91" s="18"/>
      <c r="D91" s="26"/>
      <c r="E91" s="26"/>
      <c r="F91" s="26"/>
      <c r="G91" s="26"/>
      <c r="H91" s="26"/>
      <c r="I91" s="27"/>
    </row>
    <row r="92" spans="1:9" ht="35.25" customHeight="1" thickBot="1">
      <c r="A92" s="169" t="s">
        <v>9</v>
      </c>
      <c r="B92" s="169"/>
      <c r="C92" s="169"/>
      <c r="D92" s="173" t="s">
        <v>10</v>
      </c>
      <c r="E92" s="173"/>
      <c r="F92" s="21">
        <f>SUM(F88:F91)</f>
        <v>3023.58</v>
      </c>
      <c r="G92" s="22">
        <f>SUM(G88:G91)</f>
        <v>50</v>
      </c>
      <c r="H92" s="7">
        <f>SUM(H88:H90)</f>
        <v>1511.79</v>
      </c>
      <c r="I92" s="81">
        <f>SUM(I88:I90)+G92</f>
        <v>1561.79</v>
      </c>
    </row>
    <row r="93" spans="1:9" ht="27" customHeight="1" thickBot="1">
      <c r="A93" s="169"/>
      <c r="B93" s="169"/>
      <c r="C93" s="169"/>
      <c r="D93" s="174" t="s">
        <v>11</v>
      </c>
      <c r="E93" s="174"/>
      <c r="F93" s="23"/>
      <c r="G93" s="18" t="s">
        <v>128</v>
      </c>
      <c r="H93" s="18"/>
      <c r="I93" s="24"/>
    </row>
    <row r="94" spans="1:9" ht="27" customHeight="1" thickBot="1">
      <c r="A94" s="2"/>
      <c r="B94" s="2"/>
      <c r="C94" s="2"/>
      <c r="D94" s="2"/>
      <c r="E94" s="2"/>
      <c r="F94" s="2"/>
      <c r="G94" s="2"/>
      <c r="H94" s="2"/>
      <c r="I94" s="2"/>
    </row>
    <row r="95" spans="1:9" ht="27" customHeight="1" thickBot="1">
      <c r="A95" s="12" t="s">
        <v>1</v>
      </c>
      <c r="B95" s="13" t="s">
        <v>137</v>
      </c>
      <c r="C95" s="170" t="s">
        <v>2</v>
      </c>
      <c r="D95" s="176" t="s">
        <v>3</v>
      </c>
      <c r="E95" s="176" t="s">
        <v>4</v>
      </c>
      <c r="F95" s="176" t="s">
        <v>5</v>
      </c>
      <c r="G95" s="176" t="s">
        <v>6</v>
      </c>
      <c r="H95" s="177" t="s">
        <v>237</v>
      </c>
      <c r="I95" s="172" t="s">
        <v>238</v>
      </c>
    </row>
    <row r="96" spans="1:9" ht="27" customHeight="1" thickBot="1">
      <c r="A96" s="6" t="s">
        <v>7</v>
      </c>
      <c r="B96" s="5" t="s">
        <v>22</v>
      </c>
      <c r="C96" s="170"/>
      <c r="D96" s="176"/>
      <c r="E96" s="176"/>
      <c r="F96" s="176"/>
      <c r="G96" s="176"/>
      <c r="H96" s="177"/>
      <c r="I96" s="172"/>
    </row>
    <row r="97" spans="1:9" ht="27" customHeight="1" thickBot="1">
      <c r="A97" s="171" t="s">
        <v>140</v>
      </c>
      <c r="B97" s="171"/>
      <c r="C97" s="16">
        <v>7</v>
      </c>
      <c r="D97" s="49">
        <v>280.51</v>
      </c>
      <c r="E97" s="49"/>
      <c r="F97" s="49">
        <f aca="true" t="shared" si="3" ref="F97:F102">C97*D97</f>
        <v>1963.57</v>
      </c>
      <c r="G97" s="49">
        <v>20</v>
      </c>
      <c r="H97" s="49">
        <f aca="true" t="shared" si="4" ref="H97:H102">F97/2</f>
        <v>981.785</v>
      </c>
      <c r="I97" s="50">
        <f aca="true" t="shared" si="5" ref="I97:I102">F97/2</f>
        <v>981.785</v>
      </c>
    </row>
    <row r="98" spans="1:9" ht="27" customHeight="1" thickBot="1">
      <c r="A98" s="168" t="s">
        <v>231</v>
      </c>
      <c r="B98" s="168"/>
      <c r="C98" s="42">
        <v>6</v>
      </c>
      <c r="D98" s="62">
        <v>130.79</v>
      </c>
      <c r="E98" s="53"/>
      <c r="F98" s="49">
        <f t="shared" si="3"/>
        <v>784.74</v>
      </c>
      <c r="G98" s="49">
        <v>20</v>
      </c>
      <c r="H98" s="53">
        <f t="shared" si="4"/>
        <v>392.37</v>
      </c>
      <c r="I98" s="54">
        <f t="shared" si="5"/>
        <v>392.37</v>
      </c>
    </row>
    <row r="99" spans="1:9" ht="27" customHeight="1" thickBot="1">
      <c r="A99" s="162" t="s">
        <v>244</v>
      </c>
      <c r="B99" s="163"/>
      <c r="C99" s="78">
        <v>7</v>
      </c>
      <c r="D99" s="79">
        <v>55.33</v>
      </c>
      <c r="E99" s="142"/>
      <c r="F99" s="49">
        <f t="shared" si="3"/>
        <v>387.31</v>
      </c>
      <c r="G99" s="49">
        <v>5</v>
      </c>
      <c r="H99" s="53">
        <f t="shared" si="4"/>
        <v>193.655</v>
      </c>
      <c r="I99" s="54">
        <f t="shared" si="5"/>
        <v>193.655</v>
      </c>
    </row>
    <row r="100" spans="1:9" ht="27" customHeight="1" thickBot="1">
      <c r="A100" s="164" t="s">
        <v>245</v>
      </c>
      <c r="B100" s="165"/>
      <c r="C100" s="78">
        <v>7</v>
      </c>
      <c r="D100" s="79">
        <v>40.33</v>
      </c>
      <c r="E100" s="142"/>
      <c r="F100" s="49">
        <f t="shared" si="3"/>
        <v>282.31</v>
      </c>
      <c r="G100" s="49">
        <v>5</v>
      </c>
      <c r="H100" s="53">
        <f t="shared" si="4"/>
        <v>141.155</v>
      </c>
      <c r="I100" s="54">
        <f t="shared" si="5"/>
        <v>141.155</v>
      </c>
    </row>
    <row r="101" spans="1:9" ht="27" customHeight="1" thickBot="1">
      <c r="A101" s="164" t="s">
        <v>246</v>
      </c>
      <c r="B101" s="165"/>
      <c r="C101" s="78">
        <v>7</v>
      </c>
      <c r="D101" s="79">
        <v>40.08</v>
      </c>
      <c r="E101" s="142"/>
      <c r="F101" s="49">
        <f t="shared" si="3"/>
        <v>280.56</v>
      </c>
      <c r="G101" s="49">
        <v>5</v>
      </c>
      <c r="H101" s="53">
        <f t="shared" si="4"/>
        <v>140.28</v>
      </c>
      <c r="I101" s="54">
        <f t="shared" si="5"/>
        <v>140.28</v>
      </c>
    </row>
    <row r="102" spans="1:9" ht="27" customHeight="1" thickBot="1">
      <c r="A102" s="166" t="s">
        <v>247</v>
      </c>
      <c r="B102" s="167"/>
      <c r="C102" s="156">
        <v>7</v>
      </c>
      <c r="D102" s="60">
        <v>8.08</v>
      </c>
      <c r="E102" s="157"/>
      <c r="F102" s="65">
        <f t="shared" si="3"/>
        <v>56.56</v>
      </c>
      <c r="G102" s="65">
        <v>5</v>
      </c>
      <c r="H102" s="62">
        <f t="shared" si="4"/>
        <v>28.28</v>
      </c>
      <c r="I102" s="158">
        <f t="shared" si="5"/>
        <v>28.28</v>
      </c>
    </row>
    <row r="103" spans="1:9" ht="27" customHeight="1" thickBot="1">
      <c r="A103" s="180" t="s">
        <v>9</v>
      </c>
      <c r="B103" s="181"/>
      <c r="C103" s="181"/>
      <c r="D103" s="184" t="s">
        <v>10</v>
      </c>
      <c r="E103" s="184"/>
      <c r="F103" s="159">
        <f>SUM(F97:F102)</f>
        <v>3755.0499999999997</v>
      </c>
      <c r="G103" s="159">
        <f>SUM(G97:G102)</f>
        <v>60</v>
      </c>
      <c r="H103" s="160">
        <f>SUM(H97:H102)</f>
        <v>1877.5249999999999</v>
      </c>
      <c r="I103" s="161">
        <f>SUM(I97:I102)+G103</f>
        <v>1937.5249999999999</v>
      </c>
    </row>
    <row r="104" spans="1:9" ht="27" customHeight="1" thickBot="1">
      <c r="A104" s="182"/>
      <c r="B104" s="183"/>
      <c r="C104" s="183"/>
      <c r="D104" s="185" t="s">
        <v>11</v>
      </c>
      <c r="E104" s="185"/>
      <c r="F104" s="46"/>
      <c r="G104" s="47" t="s">
        <v>128</v>
      </c>
      <c r="H104" s="47"/>
      <c r="I104" s="48"/>
    </row>
    <row r="105" spans="1:9" ht="27" customHeight="1" thickBo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7" customHeight="1" thickBot="1">
      <c r="A106" s="12" t="s">
        <v>1</v>
      </c>
      <c r="B106" s="13" t="s">
        <v>23</v>
      </c>
      <c r="C106" s="170" t="s">
        <v>2</v>
      </c>
      <c r="D106" s="176" t="s">
        <v>3</v>
      </c>
      <c r="E106" s="176" t="s">
        <v>4</v>
      </c>
      <c r="F106" s="176" t="s">
        <v>5</v>
      </c>
      <c r="G106" s="176" t="s">
        <v>6</v>
      </c>
      <c r="H106" s="177" t="s">
        <v>237</v>
      </c>
      <c r="I106" s="172" t="s">
        <v>238</v>
      </c>
    </row>
    <row r="107" spans="1:9" ht="27" customHeight="1" thickBot="1">
      <c r="A107" s="6" t="s">
        <v>7</v>
      </c>
      <c r="B107" s="5" t="s">
        <v>24</v>
      </c>
      <c r="C107" s="170"/>
      <c r="D107" s="176"/>
      <c r="E107" s="176"/>
      <c r="F107" s="176"/>
      <c r="G107" s="176"/>
      <c r="H107" s="177"/>
      <c r="I107" s="172"/>
    </row>
    <row r="108" spans="1:9" ht="27" customHeight="1" thickBot="1">
      <c r="A108" s="171" t="s">
        <v>140</v>
      </c>
      <c r="B108" s="171"/>
      <c r="C108" s="16">
        <v>7</v>
      </c>
      <c r="D108" s="49">
        <v>280.51</v>
      </c>
      <c r="E108" s="49"/>
      <c r="F108" s="49">
        <f>C108*D108</f>
        <v>1963.57</v>
      </c>
      <c r="G108" s="49">
        <v>20</v>
      </c>
      <c r="H108" s="49">
        <f>F108/2</f>
        <v>981.785</v>
      </c>
      <c r="I108" s="50">
        <f>F108/2</f>
        <v>981.785</v>
      </c>
    </row>
    <row r="109" spans="1:9" ht="27" customHeight="1" thickBot="1">
      <c r="A109" s="168" t="s">
        <v>230</v>
      </c>
      <c r="B109" s="168"/>
      <c r="C109" s="25">
        <v>8</v>
      </c>
      <c r="D109" s="53">
        <v>130.79</v>
      </c>
      <c r="E109" s="53"/>
      <c r="F109" s="49">
        <f>C109*D109</f>
        <v>1046.32</v>
      </c>
      <c r="G109" s="53">
        <v>20</v>
      </c>
      <c r="H109" s="53">
        <f>F109/2</f>
        <v>523.16</v>
      </c>
      <c r="I109" s="54">
        <f>F109/2</f>
        <v>523.16</v>
      </c>
    </row>
    <row r="110" spans="1:9" ht="27" customHeight="1">
      <c r="A110" s="168" t="s">
        <v>228</v>
      </c>
      <c r="B110" s="168"/>
      <c r="C110" s="25">
        <v>6</v>
      </c>
      <c r="D110" s="117">
        <v>24.08</v>
      </c>
      <c r="E110" s="26"/>
      <c r="F110" s="49">
        <f>C110*D110</f>
        <v>144.48</v>
      </c>
      <c r="G110" s="26">
        <v>10</v>
      </c>
      <c r="H110" s="53">
        <f>F110/2</f>
        <v>72.24</v>
      </c>
      <c r="I110" s="54">
        <f>F110/2</f>
        <v>72.24</v>
      </c>
    </row>
    <row r="111" spans="1:9" ht="27" customHeight="1" thickBot="1">
      <c r="A111" s="175"/>
      <c r="B111" s="175"/>
      <c r="C111" s="18"/>
      <c r="D111" s="26"/>
      <c r="E111" s="26"/>
      <c r="F111" s="26"/>
      <c r="G111" s="26"/>
      <c r="H111" s="26"/>
      <c r="I111" s="27"/>
    </row>
    <row r="112" spans="1:9" ht="27" customHeight="1" thickBot="1">
      <c r="A112" s="169" t="s">
        <v>9</v>
      </c>
      <c r="B112" s="169"/>
      <c r="C112" s="169"/>
      <c r="D112" s="173" t="s">
        <v>10</v>
      </c>
      <c r="E112" s="173"/>
      <c r="F112" s="21">
        <f>SUM(F108:F110)</f>
        <v>3154.37</v>
      </c>
      <c r="G112" s="22">
        <f>SUM(G108:G111)</f>
        <v>50</v>
      </c>
      <c r="H112" s="7">
        <f>SUM(H108:H111)</f>
        <v>1577.185</v>
      </c>
      <c r="I112" s="81">
        <f>SUM(I108:I111)+G112</f>
        <v>1627.185</v>
      </c>
    </row>
    <row r="113" spans="1:9" ht="27" customHeight="1" thickBot="1">
      <c r="A113" s="169"/>
      <c r="B113" s="169"/>
      <c r="C113" s="169"/>
      <c r="D113" s="174" t="s">
        <v>11</v>
      </c>
      <c r="E113" s="174"/>
      <c r="F113" s="23"/>
      <c r="G113" s="18" t="s">
        <v>128</v>
      </c>
      <c r="H113" s="18"/>
      <c r="I113" s="24"/>
    </row>
    <row r="114" spans="1:9" ht="27" customHeight="1" thickBo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7" customHeight="1" thickBot="1">
      <c r="A115" s="12" t="s">
        <v>1</v>
      </c>
      <c r="B115" s="13" t="s">
        <v>189</v>
      </c>
      <c r="C115" s="170" t="s">
        <v>2</v>
      </c>
      <c r="D115" s="176" t="s">
        <v>3</v>
      </c>
      <c r="E115" s="176" t="s">
        <v>4</v>
      </c>
      <c r="F115" s="176" t="s">
        <v>5</v>
      </c>
      <c r="G115" s="176" t="s">
        <v>6</v>
      </c>
      <c r="H115" s="177" t="s">
        <v>237</v>
      </c>
      <c r="I115" s="172" t="s">
        <v>238</v>
      </c>
    </row>
    <row r="116" spans="1:9" ht="27" customHeight="1" thickBot="1">
      <c r="A116" s="6" t="s">
        <v>7</v>
      </c>
      <c r="B116" s="5" t="s">
        <v>25</v>
      </c>
      <c r="C116" s="170"/>
      <c r="D116" s="176"/>
      <c r="E116" s="176"/>
      <c r="F116" s="176"/>
      <c r="G116" s="176"/>
      <c r="H116" s="177"/>
      <c r="I116" s="172"/>
    </row>
    <row r="117" spans="1:9" ht="27" customHeight="1">
      <c r="A117" s="171" t="s">
        <v>140</v>
      </c>
      <c r="B117" s="171"/>
      <c r="C117" s="16">
        <v>7</v>
      </c>
      <c r="D117" s="49">
        <v>280.51</v>
      </c>
      <c r="E117" s="49"/>
      <c r="F117" s="49">
        <f>C117*D117</f>
        <v>1963.57</v>
      </c>
      <c r="G117" s="49">
        <v>20</v>
      </c>
      <c r="H117" s="49">
        <f>F117/2</f>
        <v>981.785</v>
      </c>
      <c r="I117" s="50">
        <f>F117/2</f>
        <v>981.785</v>
      </c>
    </row>
    <row r="118" spans="1:9" ht="27" customHeight="1">
      <c r="A118" s="168" t="s">
        <v>230</v>
      </c>
      <c r="B118" s="168"/>
      <c r="C118" s="25">
        <v>7</v>
      </c>
      <c r="D118" s="53">
        <v>130.79</v>
      </c>
      <c r="E118" s="53"/>
      <c r="F118" s="53">
        <f>C118*D118</f>
        <v>915.53</v>
      </c>
      <c r="G118" s="53">
        <v>20</v>
      </c>
      <c r="H118" s="53">
        <f>F118/2</f>
        <v>457.765</v>
      </c>
      <c r="I118" s="54">
        <f>F118/2</f>
        <v>457.765</v>
      </c>
    </row>
    <row r="119" spans="1:9" ht="27" customHeight="1">
      <c r="A119" s="168" t="s">
        <v>228</v>
      </c>
      <c r="B119" s="168"/>
      <c r="C119" s="25">
        <v>7</v>
      </c>
      <c r="D119" s="122">
        <v>24.08</v>
      </c>
      <c r="E119" s="26"/>
      <c r="F119" s="53">
        <f>C119*D119</f>
        <v>168.56</v>
      </c>
      <c r="G119" s="122">
        <v>10</v>
      </c>
      <c r="H119" s="53">
        <f>F119/2</f>
        <v>84.28</v>
      </c>
      <c r="I119" s="54">
        <f>F119/2</f>
        <v>84.28</v>
      </c>
    </row>
    <row r="120" spans="1:9" ht="27" customHeight="1">
      <c r="A120" s="168"/>
      <c r="B120" s="168"/>
      <c r="C120" s="42"/>
      <c r="D120" s="26"/>
      <c r="E120" s="26"/>
      <c r="F120" s="26"/>
      <c r="G120" s="26"/>
      <c r="H120" s="26"/>
      <c r="I120" s="27"/>
    </row>
    <row r="121" spans="1:9" ht="27" customHeight="1" thickBot="1">
      <c r="A121" s="175"/>
      <c r="B121" s="175"/>
      <c r="C121" s="18"/>
      <c r="D121" s="26"/>
      <c r="E121" s="26"/>
      <c r="F121" s="26"/>
      <c r="G121" s="26"/>
      <c r="H121" s="26"/>
      <c r="I121" s="27"/>
    </row>
    <row r="122" spans="1:9" ht="27" customHeight="1" thickBot="1">
      <c r="A122" s="169" t="s">
        <v>9</v>
      </c>
      <c r="B122" s="169"/>
      <c r="C122" s="169"/>
      <c r="D122" s="173" t="s">
        <v>10</v>
      </c>
      <c r="E122" s="173"/>
      <c r="F122" s="21">
        <f>SUM(F117:F121)</f>
        <v>3047.66</v>
      </c>
      <c r="G122" s="22">
        <f>SUM(G117:G121)</f>
        <v>50</v>
      </c>
      <c r="H122" s="7">
        <f>SUM(H117:H121)</f>
        <v>1523.83</v>
      </c>
      <c r="I122" s="81">
        <f>SUM(I117:I121)+G122</f>
        <v>1573.83</v>
      </c>
    </row>
    <row r="123" spans="1:9" ht="27" customHeight="1" thickBot="1">
      <c r="A123" s="169"/>
      <c r="B123" s="169"/>
      <c r="C123" s="169"/>
      <c r="D123" s="174" t="s">
        <v>11</v>
      </c>
      <c r="E123" s="174"/>
      <c r="F123" s="23"/>
      <c r="G123" s="18" t="s">
        <v>128</v>
      </c>
      <c r="H123" s="18"/>
      <c r="I123" s="24"/>
    </row>
    <row r="124" spans="1:9" ht="27" customHeight="1" thickBo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7" customHeight="1" thickBot="1">
      <c r="A125" s="12" t="s">
        <v>1</v>
      </c>
      <c r="B125" s="13" t="s">
        <v>138</v>
      </c>
      <c r="C125" s="170" t="s">
        <v>2</v>
      </c>
      <c r="D125" s="176" t="s">
        <v>3</v>
      </c>
      <c r="E125" s="176" t="s">
        <v>4</v>
      </c>
      <c r="F125" s="176" t="s">
        <v>5</v>
      </c>
      <c r="G125" s="176" t="s">
        <v>6</v>
      </c>
      <c r="H125" s="177" t="s">
        <v>237</v>
      </c>
      <c r="I125" s="172" t="s">
        <v>238</v>
      </c>
    </row>
    <row r="126" spans="1:9" ht="27" customHeight="1" thickBot="1">
      <c r="A126" s="6" t="s">
        <v>7</v>
      </c>
      <c r="B126" s="5" t="s">
        <v>26</v>
      </c>
      <c r="C126" s="170"/>
      <c r="D126" s="176"/>
      <c r="E126" s="176"/>
      <c r="F126" s="176"/>
      <c r="G126" s="176"/>
      <c r="H126" s="177"/>
      <c r="I126" s="172"/>
    </row>
    <row r="127" spans="1:9" ht="27" customHeight="1">
      <c r="A127" s="171" t="s">
        <v>140</v>
      </c>
      <c r="B127" s="171"/>
      <c r="C127" s="16">
        <v>7</v>
      </c>
      <c r="D127" s="49">
        <v>280.51</v>
      </c>
      <c r="E127" s="49"/>
      <c r="F127" s="49">
        <f>C127*D127</f>
        <v>1963.57</v>
      </c>
      <c r="G127" s="49">
        <v>20</v>
      </c>
      <c r="H127" s="49">
        <f>F127/2</f>
        <v>981.785</v>
      </c>
      <c r="I127" s="50">
        <f>F127/2</f>
        <v>981.785</v>
      </c>
    </row>
    <row r="128" spans="1:9" ht="27" customHeight="1">
      <c r="A128" s="168" t="s">
        <v>230</v>
      </c>
      <c r="B128" s="168"/>
      <c r="C128" s="25">
        <v>8</v>
      </c>
      <c r="D128" s="53">
        <v>130.79</v>
      </c>
      <c r="E128" s="53"/>
      <c r="F128" s="53">
        <f>C128*D128</f>
        <v>1046.32</v>
      </c>
      <c r="G128" s="53">
        <v>20</v>
      </c>
      <c r="H128" s="53">
        <f>F128/2</f>
        <v>523.16</v>
      </c>
      <c r="I128" s="54">
        <f>F128/2</f>
        <v>523.16</v>
      </c>
    </row>
    <row r="129" spans="1:9" ht="27" customHeight="1">
      <c r="A129" s="168" t="s">
        <v>228</v>
      </c>
      <c r="B129" s="168"/>
      <c r="C129" s="42">
        <v>6</v>
      </c>
      <c r="D129" s="150">
        <v>24.08</v>
      </c>
      <c r="E129" s="26"/>
      <c r="F129" s="53">
        <f>C129*D129</f>
        <v>144.48</v>
      </c>
      <c r="G129" s="122">
        <v>10</v>
      </c>
      <c r="H129" s="53">
        <f>F129/2</f>
        <v>72.24</v>
      </c>
      <c r="I129" s="54">
        <f>F129/2</f>
        <v>72.24</v>
      </c>
    </row>
    <row r="130" spans="1:9" ht="27" customHeight="1" thickBot="1">
      <c r="A130" s="162" t="s">
        <v>229</v>
      </c>
      <c r="B130" s="163"/>
      <c r="C130" s="78">
        <v>7</v>
      </c>
      <c r="D130" s="148">
        <v>24.08</v>
      </c>
      <c r="E130" s="86"/>
      <c r="F130" s="53">
        <f>C130*D130</f>
        <v>168.56</v>
      </c>
      <c r="G130" s="132">
        <v>10</v>
      </c>
      <c r="H130" s="53">
        <f>F130/2</f>
        <v>84.28</v>
      </c>
      <c r="I130" s="54">
        <f>F130/2</f>
        <v>84.28</v>
      </c>
    </row>
    <row r="131" spans="1:9" ht="27" customHeight="1" thickBot="1">
      <c r="A131" s="169" t="s">
        <v>9</v>
      </c>
      <c r="B131" s="169"/>
      <c r="C131" s="178"/>
      <c r="D131" s="179" t="s">
        <v>10</v>
      </c>
      <c r="E131" s="173"/>
      <c r="F131" s="21">
        <f>SUM(F127:F130)</f>
        <v>3322.93</v>
      </c>
      <c r="G131" s="21">
        <f>SUM(G127:G130)</f>
        <v>60</v>
      </c>
      <c r="H131" s="133">
        <f>SUM(H127:H130)</f>
        <v>1661.465</v>
      </c>
      <c r="I131" s="134">
        <f>SUM(I127:I130)+G131</f>
        <v>1721.465</v>
      </c>
    </row>
    <row r="132" spans="1:9" ht="27" customHeight="1" thickBot="1">
      <c r="A132" s="169"/>
      <c r="B132" s="169"/>
      <c r="C132" s="169"/>
      <c r="D132" s="174" t="s">
        <v>11</v>
      </c>
      <c r="E132" s="174"/>
      <c r="F132" s="23"/>
      <c r="G132" s="18" t="s">
        <v>128</v>
      </c>
      <c r="H132" s="18"/>
      <c r="I132" s="24"/>
    </row>
    <row r="133" spans="1:9" ht="27" customHeight="1" thickBo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7" customHeight="1" thickBot="1">
      <c r="A134" s="12" t="s">
        <v>1</v>
      </c>
      <c r="B134" s="13" t="s">
        <v>190</v>
      </c>
      <c r="C134" s="170" t="s">
        <v>2</v>
      </c>
      <c r="D134" s="176" t="s">
        <v>3</v>
      </c>
      <c r="E134" s="176" t="s">
        <v>4</v>
      </c>
      <c r="F134" s="176" t="s">
        <v>5</v>
      </c>
      <c r="G134" s="176" t="s">
        <v>6</v>
      </c>
      <c r="H134" s="177" t="s">
        <v>237</v>
      </c>
      <c r="I134" s="172" t="s">
        <v>238</v>
      </c>
    </row>
    <row r="135" spans="1:9" ht="27" customHeight="1" thickBot="1">
      <c r="A135" s="6" t="s">
        <v>7</v>
      </c>
      <c r="B135" s="5" t="s">
        <v>27</v>
      </c>
      <c r="C135" s="170"/>
      <c r="D135" s="176"/>
      <c r="E135" s="176"/>
      <c r="F135" s="176"/>
      <c r="G135" s="176"/>
      <c r="H135" s="177"/>
      <c r="I135" s="172"/>
    </row>
    <row r="136" spans="1:9" ht="33.75" customHeight="1" thickBot="1">
      <c r="A136" s="171" t="s">
        <v>140</v>
      </c>
      <c r="B136" s="171"/>
      <c r="C136" s="16">
        <v>7</v>
      </c>
      <c r="D136" s="49">
        <v>280.51</v>
      </c>
      <c r="E136" s="49"/>
      <c r="F136" s="49">
        <f>C136*D136</f>
        <v>1963.57</v>
      </c>
      <c r="G136" s="49">
        <v>20</v>
      </c>
      <c r="H136" s="49">
        <f>F136/2</f>
        <v>981.785</v>
      </c>
      <c r="I136" s="50">
        <f>F136/2</f>
        <v>981.785</v>
      </c>
    </row>
    <row r="137" spans="1:9" ht="27" customHeight="1" hidden="1" thickBot="1">
      <c r="A137" s="168" t="s">
        <v>141</v>
      </c>
      <c r="B137" s="168"/>
      <c r="C137" s="25">
        <v>6</v>
      </c>
      <c r="D137" s="53">
        <v>130.79</v>
      </c>
      <c r="E137" s="53"/>
      <c r="F137" s="53">
        <f>C137*D137</f>
        <v>784.74</v>
      </c>
      <c r="G137" s="53">
        <v>20</v>
      </c>
      <c r="H137" s="53">
        <f>F137/2</f>
        <v>392.37</v>
      </c>
      <c r="I137" s="54">
        <f>F137/2</f>
        <v>392.37</v>
      </c>
    </row>
    <row r="138" spans="1:9" ht="27" customHeight="1" thickBot="1">
      <c r="A138" s="169" t="s">
        <v>9</v>
      </c>
      <c r="B138" s="169"/>
      <c r="C138" s="169"/>
      <c r="D138" s="173" t="s">
        <v>10</v>
      </c>
      <c r="E138" s="173"/>
      <c r="F138" s="21">
        <f>F136</f>
        <v>1963.57</v>
      </c>
      <c r="G138" s="22">
        <f>SUM(G136)</f>
        <v>20</v>
      </c>
      <c r="H138" s="7">
        <f>SUM(H136)</f>
        <v>981.785</v>
      </c>
      <c r="I138" s="81">
        <f>(F138/2)+G138</f>
        <v>1001.785</v>
      </c>
    </row>
    <row r="139" spans="1:9" ht="27" customHeight="1" thickBot="1">
      <c r="A139" s="169"/>
      <c r="B139" s="169"/>
      <c r="C139" s="169"/>
      <c r="D139" s="174" t="s">
        <v>11</v>
      </c>
      <c r="E139" s="174"/>
      <c r="F139" s="23"/>
      <c r="G139" s="18" t="s">
        <v>128</v>
      </c>
      <c r="H139" s="18"/>
      <c r="I139" s="24"/>
    </row>
    <row r="140" spans="1:9" ht="27" customHeight="1" thickBo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7" customHeight="1" thickBot="1">
      <c r="A141" s="12" t="s">
        <v>1</v>
      </c>
      <c r="B141" s="13" t="s">
        <v>191</v>
      </c>
      <c r="C141" s="170" t="s">
        <v>2</v>
      </c>
      <c r="D141" s="176" t="s">
        <v>3</v>
      </c>
      <c r="E141" s="176" t="s">
        <v>4</v>
      </c>
      <c r="F141" s="176" t="s">
        <v>5</v>
      </c>
      <c r="G141" s="176" t="s">
        <v>6</v>
      </c>
      <c r="H141" s="177" t="s">
        <v>237</v>
      </c>
      <c r="I141" s="172" t="s">
        <v>238</v>
      </c>
    </row>
    <row r="142" spans="1:9" ht="27" customHeight="1" thickBot="1">
      <c r="A142" s="6" t="s">
        <v>7</v>
      </c>
      <c r="B142" s="5" t="s">
        <v>28</v>
      </c>
      <c r="C142" s="170"/>
      <c r="D142" s="176"/>
      <c r="E142" s="176"/>
      <c r="F142" s="176"/>
      <c r="G142" s="176"/>
      <c r="H142" s="177"/>
      <c r="I142" s="172"/>
    </row>
    <row r="143" spans="1:9" ht="27" customHeight="1" thickBot="1">
      <c r="A143" s="171" t="s">
        <v>140</v>
      </c>
      <c r="B143" s="171"/>
      <c r="C143" s="16">
        <v>7</v>
      </c>
      <c r="D143" s="49">
        <v>280.51</v>
      </c>
      <c r="E143" s="49"/>
      <c r="F143" s="49">
        <f>C143*D143</f>
        <v>1963.57</v>
      </c>
      <c r="G143" s="49">
        <v>20</v>
      </c>
      <c r="H143" s="49">
        <f>F143/2</f>
        <v>981.785</v>
      </c>
      <c r="I143" s="50">
        <f>F143/2</f>
        <v>981.785</v>
      </c>
    </row>
    <row r="144" spans="1:9" ht="27" customHeight="1" thickBot="1">
      <c r="A144" s="168" t="s">
        <v>230</v>
      </c>
      <c r="B144" s="168"/>
      <c r="C144" s="25">
        <v>7</v>
      </c>
      <c r="D144" s="53">
        <v>130.79</v>
      </c>
      <c r="E144" s="53"/>
      <c r="F144" s="49">
        <f>C144*D144</f>
        <v>915.53</v>
      </c>
      <c r="G144" s="53">
        <v>20</v>
      </c>
      <c r="H144" s="53">
        <f>F144/2</f>
        <v>457.765</v>
      </c>
      <c r="I144" s="54">
        <f>F144/2</f>
        <v>457.765</v>
      </c>
    </row>
    <row r="145" spans="1:9" ht="27" customHeight="1">
      <c r="A145" s="168"/>
      <c r="B145" s="168"/>
      <c r="C145" s="25"/>
      <c r="D145" s="117"/>
      <c r="E145" s="26"/>
      <c r="F145" s="49"/>
      <c r="G145" s="122"/>
      <c r="H145" s="53"/>
      <c r="I145" s="54"/>
    </row>
    <row r="146" spans="1:9" ht="27" customHeight="1" thickBot="1">
      <c r="A146" s="175"/>
      <c r="B146" s="175"/>
      <c r="C146" s="18"/>
      <c r="D146" s="26"/>
      <c r="E146" s="26"/>
      <c r="F146" s="26"/>
      <c r="G146" s="26"/>
      <c r="H146" s="26"/>
      <c r="I146" s="27"/>
    </row>
    <row r="147" spans="1:9" ht="27" customHeight="1" thickBot="1">
      <c r="A147" s="169" t="s">
        <v>9</v>
      </c>
      <c r="B147" s="169"/>
      <c r="C147" s="169"/>
      <c r="D147" s="173" t="s">
        <v>10</v>
      </c>
      <c r="E147" s="173"/>
      <c r="F147" s="21">
        <f>SUM(F143:F146)</f>
        <v>2879.1</v>
      </c>
      <c r="G147" s="22">
        <f>SUM(G143:G146)</f>
        <v>40</v>
      </c>
      <c r="H147" s="7">
        <f>SUM(H143:H146)</f>
        <v>1439.55</v>
      </c>
      <c r="I147" s="81">
        <f>SUM(I143:I146)+G147</f>
        <v>1479.55</v>
      </c>
    </row>
    <row r="148" spans="1:9" ht="27" customHeight="1" thickBot="1">
      <c r="A148" s="169"/>
      <c r="B148" s="169"/>
      <c r="C148" s="169"/>
      <c r="D148" s="174" t="s">
        <v>11</v>
      </c>
      <c r="E148" s="174"/>
      <c r="F148" s="23"/>
      <c r="G148" s="18" t="s">
        <v>128</v>
      </c>
      <c r="H148" s="18"/>
      <c r="I148" s="24"/>
    </row>
    <row r="149" ht="32.25" customHeight="1"/>
    <row r="150" ht="27" customHeight="1"/>
    <row r="151" ht="27" customHeight="1"/>
    <row r="152" ht="27" customHeight="1" hidden="1"/>
    <row r="153" ht="27" customHeight="1" hidden="1"/>
    <row r="154" ht="27" customHeight="1"/>
    <row r="155" ht="27" customHeight="1"/>
  </sheetData>
  <sheetProtection selectLockedCells="1" selectUnlockedCells="1"/>
  <mergeCells count="222">
    <mergeCell ref="H6:H7"/>
    <mergeCell ref="I6:I7"/>
    <mergeCell ref="I13:I14"/>
    <mergeCell ref="A15:B15"/>
    <mergeCell ref="C13:C14"/>
    <mergeCell ref="D13:D14"/>
    <mergeCell ref="A8:B8"/>
    <mergeCell ref="A9:C10"/>
    <mergeCell ref="D9:E9"/>
    <mergeCell ref="E13:E14"/>
    <mergeCell ref="D22:D23"/>
    <mergeCell ref="E22:E23"/>
    <mergeCell ref="A1:I1"/>
    <mergeCell ref="A2:I2"/>
    <mergeCell ref="C6:C7"/>
    <mergeCell ref="D6:D7"/>
    <mergeCell ref="E6:E7"/>
    <mergeCell ref="F6:F7"/>
    <mergeCell ref="A4:I4"/>
    <mergeCell ref="G6:G7"/>
    <mergeCell ref="A16:B16"/>
    <mergeCell ref="A17:B17"/>
    <mergeCell ref="A18:C19"/>
    <mergeCell ref="C22:C23"/>
    <mergeCell ref="G13:G14"/>
    <mergeCell ref="H13:H14"/>
    <mergeCell ref="D18:E18"/>
    <mergeCell ref="D19:E19"/>
    <mergeCell ref="F13:F14"/>
    <mergeCell ref="F22:F23"/>
    <mergeCell ref="G22:G23"/>
    <mergeCell ref="H22:H23"/>
    <mergeCell ref="I22:I23"/>
    <mergeCell ref="A24:B24"/>
    <mergeCell ref="G30:G31"/>
    <mergeCell ref="H30:H31"/>
    <mergeCell ref="I30:I31"/>
    <mergeCell ref="F30:F31"/>
    <mergeCell ref="A26:B26"/>
    <mergeCell ref="A25:B25"/>
    <mergeCell ref="A33:B33"/>
    <mergeCell ref="A27:C28"/>
    <mergeCell ref="D27:E27"/>
    <mergeCell ref="D28:E28"/>
    <mergeCell ref="A32:B32"/>
    <mergeCell ref="C30:C31"/>
    <mergeCell ref="D30:D31"/>
    <mergeCell ref="E30:E31"/>
    <mergeCell ref="A34:B34"/>
    <mergeCell ref="A35:B35"/>
    <mergeCell ref="A37:C38"/>
    <mergeCell ref="D37:E37"/>
    <mergeCell ref="D38:E38"/>
    <mergeCell ref="A42:B42"/>
    <mergeCell ref="C40:C41"/>
    <mergeCell ref="D40:D41"/>
    <mergeCell ref="E40:E41"/>
    <mergeCell ref="D47:E47"/>
    <mergeCell ref="D48:E48"/>
    <mergeCell ref="H40:H41"/>
    <mergeCell ref="I40:I41"/>
    <mergeCell ref="F40:F41"/>
    <mergeCell ref="G40:G41"/>
    <mergeCell ref="A43:B43"/>
    <mergeCell ref="A44:B44"/>
    <mergeCell ref="A45:B45"/>
    <mergeCell ref="A47:C48"/>
    <mergeCell ref="A56:B56"/>
    <mergeCell ref="A58:C59"/>
    <mergeCell ref="A55:B55"/>
    <mergeCell ref="D58:E58"/>
    <mergeCell ref="D59:E59"/>
    <mergeCell ref="A57:B57"/>
    <mergeCell ref="I50:I51"/>
    <mergeCell ref="A52:B52"/>
    <mergeCell ref="A53:B53"/>
    <mergeCell ref="A54:B54"/>
    <mergeCell ref="C50:C51"/>
    <mergeCell ref="D50:D51"/>
    <mergeCell ref="E50:E51"/>
    <mergeCell ref="F50:F51"/>
    <mergeCell ref="G50:G51"/>
    <mergeCell ref="H50:H51"/>
    <mergeCell ref="A64:B64"/>
    <mergeCell ref="C61:C62"/>
    <mergeCell ref="D61:D62"/>
    <mergeCell ref="E61:E62"/>
    <mergeCell ref="F61:F62"/>
    <mergeCell ref="I61:I62"/>
    <mergeCell ref="H61:H62"/>
    <mergeCell ref="A63:B63"/>
    <mergeCell ref="G61:G62"/>
    <mergeCell ref="I71:I72"/>
    <mergeCell ref="A73:B73"/>
    <mergeCell ref="A74:C75"/>
    <mergeCell ref="D74:E74"/>
    <mergeCell ref="D75:E75"/>
    <mergeCell ref="F71:F72"/>
    <mergeCell ref="G71:G72"/>
    <mergeCell ref="H71:H72"/>
    <mergeCell ref="C71:C72"/>
    <mergeCell ref="D71:D72"/>
    <mergeCell ref="I77:I78"/>
    <mergeCell ref="F77:F78"/>
    <mergeCell ref="G77:G78"/>
    <mergeCell ref="H77:H78"/>
    <mergeCell ref="D77:D78"/>
    <mergeCell ref="E77:E78"/>
    <mergeCell ref="A65:B65"/>
    <mergeCell ref="A66:B66"/>
    <mergeCell ref="A68:C69"/>
    <mergeCell ref="D68:E68"/>
    <mergeCell ref="D69:E69"/>
    <mergeCell ref="E71:E72"/>
    <mergeCell ref="A67:B67"/>
    <mergeCell ref="A79:B79"/>
    <mergeCell ref="A80:B80"/>
    <mergeCell ref="A81:B81"/>
    <mergeCell ref="C77:C78"/>
    <mergeCell ref="G95:G96"/>
    <mergeCell ref="H95:H96"/>
    <mergeCell ref="C86:C87"/>
    <mergeCell ref="D86:D87"/>
    <mergeCell ref="E86:E87"/>
    <mergeCell ref="F86:F87"/>
    <mergeCell ref="D95:D96"/>
    <mergeCell ref="E95:E96"/>
    <mergeCell ref="A82:B82"/>
    <mergeCell ref="A83:C84"/>
    <mergeCell ref="D83:E83"/>
    <mergeCell ref="D84:E84"/>
    <mergeCell ref="I95:I96"/>
    <mergeCell ref="A97:B97"/>
    <mergeCell ref="F95:F96"/>
    <mergeCell ref="I86:I87"/>
    <mergeCell ref="A88:B88"/>
    <mergeCell ref="A89:B89"/>
    <mergeCell ref="A90:B90"/>
    <mergeCell ref="G86:G87"/>
    <mergeCell ref="H86:H87"/>
    <mergeCell ref="C95:C96"/>
    <mergeCell ref="A91:B91"/>
    <mergeCell ref="A92:C93"/>
    <mergeCell ref="D92:E92"/>
    <mergeCell ref="D93:E93"/>
    <mergeCell ref="D106:D107"/>
    <mergeCell ref="E106:E107"/>
    <mergeCell ref="F106:F107"/>
    <mergeCell ref="G106:G107"/>
    <mergeCell ref="A98:B98"/>
    <mergeCell ref="A103:C104"/>
    <mergeCell ref="D103:E103"/>
    <mergeCell ref="D104:E104"/>
    <mergeCell ref="I106:I107"/>
    <mergeCell ref="I115:I116"/>
    <mergeCell ref="A108:B108"/>
    <mergeCell ref="A109:B109"/>
    <mergeCell ref="A110:B110"/>
    <mergeCell ref="A111:B111"/>
    <mergeCell ref="A112:C113"/>
    <mergeCell ref="D112:E112"/>
    <mergeCell ref="D113:E113"/>
    <mergeCell ref="H106:H107"/>
    <mergeCell ref="A119:B119"/>
    <mergeCell ref="A121:B121"/>
    <mergeCell ref="A120:B120"/>
    <mergeCell ref="H115:H116"/>
    <mergeCell ref="G115:G116"/>
    <mergeCell ref="F115:F116"/>
    <mergeCell ref="I125:I126"/>
    <mergeCell ref="A127:B127"/>
    <mergeCell ref="A128:B128"/>
    <mergeCell ref="C125:C126"/>
    <mergeCell ref="D125:D126"/>
    <mergeCell ref="E125:E126"/>
    <mergeCell ref="G125:G126"/>
    <mergeCell ref="H125:H126"/>
    <mergeCell ref="F125:F126"/>
    <mergeCell ref="D122:E122"/>
    <mergeCell ref="D123:E123"/>
    <mergeCell ref="C115:C116"/>
    <mergeCell ref="D115:D116"/>
    <mergeCell ref="E115:E116"/>
    <mergeCell ref="A131:C132"/>
    <mergeCell ref="D131:E131"/>
    <mergeCell ref="D132:E132"/>
    <mergeCell ref="G134:G135"/>
    <mergeCell ref="I134:I135"/>
    <mergeCell ref="A136:B136"/>
    <mergeCell ref="C134:C135"/>
    <mergeCell ref="D134:D135"/>
    <mergeCell ref="E134:E135"/>
    <mergeCell ref="F134:F135"/>
    <mergeCell ref="H134:H135"/>
    <mergeCell ref="E141:E142"/>
    <mergeCell ref="A138:C139"/>
    <mergeCell ref="D138:E138"/>
    <mergeCell ref="D139:E139"/>
    <mergeCell ref="A137:B137"/>
    <mergeCell ref="A145:B145"/>
    <mergeCell ref="C141:C142"/>
    <mergeCell ref="D141:D142"/>
    <mergeCell ref="I141:I142"/>
    <mergeCell ref="A147:C148"/>
    <mergeCell ref="D147:E147"/>
    <mergeCell ref="D148:E148"/>
    <mergeCell ref="A143:B143"/>
    <mergeCell ref="A144:B144"/>
    <mergeCell ref="A146:B146"/>
    <mergeCell ref="F141:F142"/>
    <mergeCell ref="G141:G142"/>
    <mergeCell ref="H141:H142"/>
    <mergeCell ref="A130:B130"/>
    <mergeCell ref="A99:B99"/>
    <mergeCell ref="A100:B100"/>
    <mergeCell ref="A102:B102"/>
    <mergeCell ref="A101:B101"/>
    <mergeCell ref="A129:B129"/>
    <mergeCell ref="A122:C123"/>
    <mergeCell ref="C106:C107"/>
    <mergeCell ref="A117:B117"/>
    <mergeCell ref="A118:B11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showGridLines="0" zoomScale="75" zoomScaleNormal="75" zoomScalePageLayoutView="0" workbookViewId="0" topLeftCell="A89">
      <selection activeCell="I26" sqref="I26"/>
    </sheetView>
  </sheetViews>
  <sheetFormatPr defaultColWidth="9.140625" defaultRowHeight="12.75"/>
  <cols>
    <col min="1" max="1" width="13.57421875" style="0" customWidth="1"/>
    <col min="2" max="2" width="20.7109375" style="0" customWidth="1"/>
    <col min="3" max="4" width="10.7109375" style="0" customWidth="1"/>
    <col min="5" max="5" width="15.00390625" style="0" customWidth="1"/>
    <col min="6" max="6" width="14.851562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148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9" ht="27" customHeight="1" thickBot="1">
      <c r="A6" s="12" t="s">
        <v>1</v>
      </c>
      <c r="B6" s="13" t="s">
        <v>146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27" customHeight="1" thickBot="1">
      <c r="A7" s="6" t="s">
        <v>7</v>
      </c>
      <c r="B7" s="5" t="s">
        <v>29</v>
      </c>
      <c r="C7" s="170"/>
      <c r="D7" s="176"/>
      <c r="E7" s="176"/>
      <c r="F7" s="176"/>
      <c r="G7" s="176"/>
      <c r="H7" s="177"/>
      <c r="I7" s="172"/>
    </row>
    <row r="8" spans="1:9" ht="27" customHeight="1" thickBot="1">
      <c r="A8" s="171" t="s">
        <v>30</v>
      </c>
      <c r="B8" s="171"/>
      <c r="C8" s="29">
        <v>7</v>
      </c>
      <c r="D8" s="49">
        <v>211.05</v>
      </c>
      <c r="E8" s="49"/>
      <c r="F8" s="49">
        <f>C8*D8</f>
        <v>1477.3500000000001</v>
      </c>
      <c r="G8" s="49">
        <v>20</v>
      </c>
      <c r="H8" s="49">
        <f>F8/2</f>
        <v>738.6750000000001</v>
      </c>
      <c r="I8" s="50">
        <f>F8/2</f>
        <v>738.6750000000001</v>
      </c>
    </row>
    <row r="9" spans="1:9" ht="27" customHeight="1" hidden="1" thickBot="1">
      <c r="A9" s="175"/>
      <c r="B9" s="175"/>
      <c r="C9" s="18"/>
      <c r="D9" s="19"/>
      <c r="E9" s="19"/>
      <c r="F9" s="49">
        <f>C9*D9</f>
        <v>0</v>
      </c>
      <c r="G9" s="19"/>
      <c r="H9" s="49">
        <f>F9/2</f>
        <v>0</v>
      </c>
      <c r="I9" s="50">
        <f>F9/2</f>
        <v>0</v>
      </c>
    </row>
    <row r="10" spans="1:9" ht="27" customHeight="1" hidden="1" thickBot="1">
      <c r="A10" s="175"/>
      <c r="B10" s="175"/>
      <c r="C10" s="42"/>
      <c r="D10" s="114"/>
      <c r="E10" s="19"/>
      <c r="F10" s="49">
        <f>C10*D10</f>
        <v>0</v>
      </c>
      <c r="G10" s="19"/>
      <c r="H10" s="49">
        <f>F10/2</f>
        <v>0</v>
      </c>
      <c r="I10" s="50">
        <f>F10/2</f>
        <v>0</v>
      </c>
    </row>
    <row r="11" spans="1:9" ht="27" customHeight="1" thickBot="1">
      <c r="A11" s="164" t="s">
        <v>232</v>
      </c>
      <c r="B11" s="165"/>
      <c r="C11" s="78">
        <v>7</v>
      </c>
      <c r="D11" s="152">
        <v>36.44</v>
      </c>
      <c r="E11" s="153" t="s">
        <v>239</v>
      </c>
      <c r="F11" s="49">
        <f>C11*D11</f>
        <v>255.07999999999998</v>
      </c>
      <c r="G11" s="125">
        <v>16</v>
      </c>
      <c r="H11" s="49">
        <f>F11/2</f>
        <v>127.53999999999999</v>
      </c>
      <c r="I11" s="50">
        <f>F11/2</f>
        <v>127.53999999999999</v>
      </c>
    </row>
    <row r="12" spans="1:9" ht="27" customHeight="1" thickBot="1">
      <c r="A12" s="164" t="s">
        <v>229</v>
      </c>
      <c r="B12" s="165"/>
      <c r="C12" s="78">
        <v>6</v>
      </c>
      <c r="D12" s="152">
        <v>24.08</v>
      </c>
      <c r="E12" s="136"/>
      <c r="F12" s="49">
        <f>C12*D12</f>
        <v>144.48</v>
      </c>
      <c r="G12" s="125">
        <v>10</v>
      </c>
      <c r="H12" s="49">
        <f>F12/2</f>
        <v>72.24</v>
      </c>
      <c r="I12" s="50">
        <f>F12/2</f>
        <v>72.24</v>
      </c>
    </row>
    <row r="13" spans="1:9" ht="27" customHeight="1" thickBot="1">
      <c r="A13" s="169" t="s">
        <v>9</v>
      </c>
      <c r="B13" s="169"/>
      <c r="C13" s="178"/>
      <c r="D13" s="179" t="s">
        <v>10</v>
      </c>
      <c r="E13" s="173"/>
      <c r="F13" s="21">
        <f>SUM(F8:F12)</f>
        <v>1876.91</v>
      </c>
      <c r="G13" s="21">
        <f>SUM(G8:G12)</f>
        <v>46</v>
      </c>
      <c r="H13" s="7">
        <f>SUM(H8:H12)</f>
        <v>938.455</v>
      </c>
      <c r="I13" s="81">
        <f>SUM(I8:I12)+G13</f>
        <v>984.455</v>
      </c>
    </row>
    <row r="14" spans="1:9" ht="27" customHeight="1" thickBot="1">
      <c r="A14" s="169"/>
      <c r="B14" s="169"/>
      <c r="C14" s="169"/>
      <c r="D14" s="174" t="s">
        <v>11</v>
      </c>
      <c r="E14" s="174"/>
      <c r="F14" s="23"/>
      <c r="G14" s="18" t="s">
        <v>128</v>
      </c>
      <c r="H14" s="18"/>
      <c r="I14" s="24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>
      <c r="A16" s="2"/>
      <c r="B16" s="2"/>
      <c r="C16" s="2"/>
      <c r="D16" s="2"/>
      <c r="E16" s="2"/>
      <c r="F16" s="2"/>
      <c r="G16" s="2"/>
      <c r="H16" s="2"/>
      <c r="I16" s="2"/>
    </row>
    <row r="17" spans="1:9" ht="27" customHeight="1" thickBot="1">
      <c r="A17" s="12" t="s">
        <v>1</v>
      </c>
      <c r="B17" s="13" t="s">
        <v>192</v>
      </c>
      <c r="C17" s="170" t="s">
        <v>2</v>
      </c>
      <c r="D17" s="176" t="s">
        <v>3</v>
      </c>
      <c r="E17" s="176" t="s">
        <v>4</v>
      </c>
      <c r="F17" s="176" t="s">
        <v>5</v>
      </c>
      <c r="G17" s="176" t="s">
        <v>6</v>
      </c>
      <c r="H17" s="177" t="s">
        <v>237</v>
      </c>
      <c r="I17" s="172" t="s">
        <v>238</v>
      </c>
    </row>
    <row r="18" spans="1:9" ht="27" customHeight="1" thickBot="1">
      <c r="A18" s="6" t="s">
        <v>7</v>
      </c>
      <c r="B18" s="5" t="s">
        <v>31</v>
      </c>
      <c r="C18" s="170"/>
      <c r="D18" s="176"/>
      <c r="E18" s="176"/>
      <c r="F18" s="176"/>
      <c r="G18" s="176"/>
      <c r="H18" s="177"/>
      <c r="I18" s="172"/>
    </row>
    <row r="19" spans="1:9" ht="27" customHeight="1" thickBot="1">
      <c r="A19" s="171" t="s">
        <v>30</v>
      </c>
      <c r="B19" s="171"/>
      <c r="C19" s="29">
        <v>7</v>
      </c>
      <c r="D19" s="49">
        <v>211.05</v>
      </c>
      <c r="E19" s="49"/>
      <c r="F19" s="49">
        <f aca="true" t="shared" si="0" ref="F19:F24">C19*D19</f>
        <v>1477.3500000000001</v>
      </c>
      <c r="G19" s="49">
        <v>20</v>
      </c>
      <c r="H19" s="49">
        <f aca="true" t="shared" si="1" ref="H19:H24">F19/2</f>
        <v>738.6750000000001</v>
      </c>
      <c r="I19" s="50">
        <f aca="true" t="shared" si="2" ref="I19:I24">F19/2</f>
        <v>738.6750000000001</v>
      </c>
    </row>
    <row r="20" spans="1:9" ht="27" customHeight="1" hidden="1">
      <c r="A20" s="168"/>
      <c r="B20" s="168"/>
      <c r="C20" s="25"/>
      <c r="D20" s="26"/>
      <c r="E20" s="26"/>
      <c r="F20" s="49">
        <f t="shared" si="0"/>
        <v>0</v>
      </c>
      <c r="G20" s="26"/>
      <c r="H20" s="49">
        <f t="shared" si="1"/>
        <v>0</v>
      </c>
      <c r="I20" s="50">
        <f t="shared" si="2"/>
        <v>0</v>
      </c>
    </row>
    <row r="21" spans="1:9" ht="27" customHeight="1" hidden="1">
      <c r="A21" s="168"/>
      <c r="B21" s="168"/>
      <c r="C21" s="25"/>
      <c r="D21" s="26"/>
      <c r="E21" s="26"/>
      <c r="F21" s="49">
        <f t="shared" si="0"/>
        <v>0</v>
      </c>
      <c r="G21" s="26"/>
      <c r="H21" s="49">
        <f t="shared" si="1"/>
        <v>0</v>
      </c>
      <c r="I21" s="50">
        <f t="shared" si="2"/>
        <v>0</v>
      </c>
    </row>
    <row r="22" spans="1:9" ht="27" customHeight="1" hidden="1">
      <c r="A22" s="175"/>
      <c r="B22" s="175"/>
      <c r="C22" s="18"/>
      <c r="D22" s="19"/>
      <c r="E22" s="19"/>
      <c r="F22" s="49">
        <f t="shared" si="0"/>
        <v>0</v>
      </c>
      <c r="G22" s="19"/>
      <c r="H22" s="49">
        <f t="shared" si="1"/>
        <v>0</v>
      </c>
      <c r="I22" s="50">
        <f t="shared" si="2"/>
        <v>0</v>
      </c>
    </row>
    <row r="23" spans="1:9" ht="27" customHeight="1" thickBot="1">
      <c r="A23" s="164" t="s">
        <v>232</v>
      </c>
      <c r="B23" s="192"/>
      <c r="C23" s="143">
        <v>7</v>
      </c>
      <c r="D23" s="151">
        <v>44.49</v>
      </c>
      <c r="E23" s="96"/>
      <c r="F23" s="49">
        <f t="shared" si="0"/>
        <v>311.43</v>
      </c>
      <c r="G23" s="94">
        <v>16</v>
      </c>
      <c r="H23" s="49">
        <f t="shared" si="1"/>
        <v>155.715</v>
      </c>
      <c r="I23" s="50">
        <f t="shared" si="2"/>
        <v>155.715</v>
      </c>
    </row>
    <row r="24" spans="1:9" ht="27" customHeight="1" thickBot="1">
      <c r="A24" s="164" t="s">
        <v>229</v>
      </c>
      <c r="B24" s="165"/>
      <c r="C24" s="78">
        <v>7</v>
      </c>
      <c r="D24" s="152">
        <v>24.08</v>
      </c>
      <c r="E24" s="136"/>
      <c r="F24" s="49">
        <f t="shared" si="0"/>
        <v>168.56</v>
      </c>
      <c r="G24" s="94">
        <v>10</v>
      </c>
      <c r="H24" s="49">
        <f t="shared" si="1"/>
        <v>84.28</v>
      </c>
      <c r="I24" s="50">
        <f t="shared" si="2"/>
        <v>84.28</v>
      </c>
    </row>
    <row r="25" spans="1:9" ht="27" customHeight="1" thickBot="1">
      <c r="A25" s="169" t="s">
        <v>9</v>
      </c>
      <c r="B25" s="169"/>
      <c r="C25" s="178"/>
      <c r="D25" s="179" t="s">
        <v>10</v>
      </c>
      <c r="E25" s="173"/>
      <c r="F25" s="21">
        <f>SUM(F19:F24)</f>
        <v>1957.3400000000001</v>
      </c>
      <c r="G25" s="21">
        <f>SUM(G19:G24)</f>
        <v>46</v>
      </c>
      <c r="H25" s="7">
        <f>SUM(H19:H24)</f>
        <v>978.6700000000001</v>
      </c>
      <c r="I25" s="81">
        <f>SUM(I19:I24)+G25</f>
        <v>1024.67</v>
      </c>
    </row>
    <row r="26" spans="1:9" ht="27" customHeight="1" thickBot="1">
      <c r="A26" s="169"/>
      <c r="B26" s="169"/>
      <c r="C26" s="169"/>
      <c r="D26" s="174" t="s">
        <v>11</v>
      </c>
      <c r="E26" s="174"/>
      <c r="F26" s="23"/>
      <c r="G26" s="18" t="s">
        <v>128</v>
      </c>
      <c r="H26" s="18"/>
      <c r="I26" s="24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3.5" thickBot="1">
      <c r="A28" s="2"/>
      <c r="B28" s="2"/>
      <c r="C28" s="2"/>
      <c r="D28" s="2"/>
      <c r="E28" s="2"/>
      <c r="F28" s="2"/>
      <c r="G28" s="2"/>
      <c r="H28" s="2"/>
      <c r="I28" s="2"/>
    </row>
    <row r="29" spans="1:9" ht="27" customHeight="1" thickBot="1">
      <c r="A29" s="12" t="s">
        <v>1</v>
      </c>
      <c r="B29" s="13" t="s">
        <v>193</v>
      </c>
      <c r="C29" s="170" t="s">
        <v>2</v>
      </c>
      <c r="D29" s="176" t="s">
        <v>3</v>
      </c>
      <c r="E29" s="176" t="s">
        <v>4</v>
      </c>
      <c r="F29" s="176" t="s">
        <v>5</v>
      </c>
      <c r="G29" s="176" t="s">
        <v>6</v>
      </c>
      <c r="H29" s="177" t="s">
        <v>237</v>
      </c>
      <c r="I29" s="172" t="s">
        <v>238</v>
      </c>
    </row>
    <row r="30" spans="1:9" ht="27" customHeight="1" thickBot="1">
      <c r="A30" s="6" t="s">
        <v>7</v>
      </c>
      <c r="B30" s="5" t="s">
        <v>32</v>
      </c>
      <c r="C30" s="170"/>
      <c r="D30" s="176"/>
      <c r="E30" s="176"/>
      <c r="F30" s="176"/>
      <c r="G30" s="176"/>
      <c r="H30" s="177"/>
      <c r="I30" s="172"/>
    </row>
    <row r="31" spans="1:9" ht="27" customHeight="1" thickBot="1">
      <c r="A31" s="171" t="s">
        <v>30</v>
      </c>
      <c r="B31" s="171"/>
      <c r="C31" s="29">
        <v>7</v>
      </c>
      <c r="D31" s="49">
        <v>211.05</v>
      </c>
      <c r="E31" s="49"/>
      <c r="F31" s="49">
        <f>C31*D31</f>
        <v>1477.3500000000001</v>
      </c>
      <c r="G31" s="49">
        <v>20</v>
      </c>
      <c r="H31" s="49">
        <f>F31/2</f>
        <v>738.6750000000001</v>
      </c>
      <c r="I31" s="50">
        <f>F31/2</f>
        <v>738.6750000000001</v>
      </c>
    </row>
    <row r="32" spans="1:9" ht="27" customHeight="1" hidden="1">
      <c r="A32" s="168"/>
      <c r="B32" s="168"/>
      <c r="C32" s="25"/>
      <c r="D32" s="26"/>
      <c r="E32" s="26"/>
      <c r="F32" s="26"/>
      <c r="G32" s="26"/>
      <c r="H32" s="26"/>
      <c r="I32" s="27"/>
    </row>
    <row r="33" spans="1:9" ht="27" customHeight="1" hidden="1">
      <c r="A33" s="175"/>
      <c r="B33" s="175"/>
      <c r="C33" s="18"/>
      <c r="D33" s="19"/>
      <c r="E33" s="19"/>
      <c r="F33" s="19"/>
      <c r="G33" s="19"/>
      <c r="H33" s="19"/>
      <c r="I33" s="20"/>
    </row>
    <row r="34" spans="1:9" ht="27" customHeight="1" thickBot="1">
      <c r="A34" s="169" t="s">
        <v>9</v>
      </c>
      <c r="B34" s="169"/>
      <c r="C34" s="169"/>
      <c r="D34" s="173" t="s">
        <v>10</v>
      </c>
      <c r="E34" s="173"/>
      <c r="F34" s="21">
        <f>SUM(F31:F33)</f>
        <v>1477.3500000000001</v>
      </c>
      <c r="G34" s="22">
        <f>SUM(G31:G33)</f>
        <v>20</v>
      </c>
      <c r="H34" s="7">
        <f>SUM(H31:H33)</f>
        <v>738.6750000000001</v>
      </c>
      <c r="I34" s="81">
        <f>SUM(I31:I33)+G34</f>
        <v>758.6750000000001</v>
      </c>
    </row>
    <row r="35" spans="1:9" ht="27" customHeight="1" thickBot="1">
      <c r="A35" s="169"/>
      <c r="B35" s="169"/>
      <c r="C35" s="169"/>
      <c r="D35" s="174" t="s">
        <v>11</v>
      </c>
      <c r="E35" s="174"/>
      <c r="F35" s="23"/>
      <c r="G35" s="18" t="s">
        <v>128</v>
      </c>
      <c r="H35" s="18"/>
      <c r="I35" s="24"/>
    </row>
    <row r="36" spans="1:9" ht="27" customHeight="1" thickBot="1">
      <c r="A36" s="2"/>
      <c r="B36" s="2"/>
      <c r="C36" s="2"/>
      <c r="D36" s="2"/>
      <c r="E36" s="2"/>
      <c r="F36" s="2"/>
      <c r="G36" s="2"/>
      <c r="H36" s="2"/>
      <c r="I36" s="2"/>
    </row>
    <row r="37" spans="1:9" ht="27" customHeight="1" thickBot="1">
      <c r="A37" s="12" t="s">
        <v>1</v>
      </c>
      <c r="B37" s="13" t="s">
        <v>144</v>
      </c>
      <c r="C37" s="170" t="s">
        <v>2</v>
      </c>
      <c r="D37" s="176" t="s">
        <v>3</v>
      </c>
      <c r="E37" s="176" t="s">
        <v>4</v>
      </c>
      <c r="F37" s="176" t="s">
        <v>5</v>
      </c>
      <c r="G37" s="176" t="s">
        <v>6</v>
      </c>
      <c r="H37" s="177" t="s">
        <v>237</v>
      </c>
      <c r="I37" s="172" t="s">
        <v>238</v>
      </c>
    </row>
    <row r="38" spans="1:9" ht="27" customHeight="1" thickBot="1">
      <c r="A38" s="6" t="s">
        <v>7</v>
      </c>
      <c r="B38" s="5" t="s">
        <v>33</v>
      </c>
      <c r="C38" s="170"/>
      <c r="D38" s="176"/>
      <c r="E38" s="176"/>
      <c r="F38" s="176"/>
      <c r="G38" s="176"/>
      <c r="H38" s="177"/>
      <c r="I38" s="172"/>
    </row>
    <row r="39" spans="1:9" ht="27" customHeight="1" thickBot="1">
      <c r="A39" s="171" t="s">
        <v>30</v>
      </c>
      <c r="B39" s="171"/>
      <c r="C39" s="29">
        <v>7</v>
      </c>
      <c r="D39" s="49">
        <v>211.05</v>
      </c>
      <c r="E39" s="49"/>
      <c r="F39" s="49">
        <f>C39*D39</f>
        <v>1477.3500000000001</v>
      </c>
      <c r="G39" s="49">
        <v>20</v>
      </c>
      <c r="H39" s="49">
        <f>F39/2</f>
        <v>738.6750000000001</v>
      </c>
      <c r="I39" s="50">
        <f>F39/2</f>
        <v>738.6750000000001</v>
      </c>
    </row>
    <row r="40" spans="1:9" ht="27" customHeight="1" thickBot="1">
      <c r="A40" s="168" t="s">
        <v>233</v>
      </c>
      <c r="B40" s="168"/>
      <c r="C40" s="25">
        <v>7</v>
      </c>
      <c r="D40" s="119">
        <v>44.49</v>
      </c>
      <c r="E40" s="53"/>
      <c r="F40" s="49">
        <f>C40*D40</f>
        <v>311.43</v>
      </c>
      <c r="G40" s="53">
        <v>16</v>
      </c>
      <c r="H40" s="53">
        <f>F40/2</f>
        <v>155.715</v>
      </c>
      <c r="I40" s="54">
        <f>F40/2</f>
        <v>155.715</v>
      </c>
    </row>
    <row r="41" spans="1:9" ht="27" customHeight="1" hidden="1">
      <c r="A41" s="168"/>
      <c r="B41" s="168"/>
      <c r="C41" s="25"/>
      <c r="D41" s="26"/>
      <c r="E41" s="26"/>
      <c r="F41" s="49">
        <f>C41*D41</f>
        <v>0</v>
      </c>
      <c r="G41" s="26"/>
      <c r="H41" s="53">
        <f>F41/2</f>
        <v>0</v>
      </c>
      <c r="I41" s="54">
        <f>F41/2</f>
        <v>0</v>
      </c>
    </row>
    <row r="42" spans="1:9" ht="27" customHeight="1" hidden="1">
      <c r="A42" s="175"/>
      <c r="B42" s="175"/>
      <c r="C42" s="18"/>
      <c r="D42" s="26"/>
      <c r="E42" s="26"/>
      <c r="F42" s="49">
        <f>C42*D42</f>
        <v>0</v>
      </c>
      <c r="G42" s="26"/>
      <c r="H42" s="53">
        <f>F42/2</f>
        <v>0</v>
      </c>
      <c r="I42" s="54">
        <f>F42/2</f>
        <v>0</v>
      </c>
    </row>
    <row r="43" spans="1:9" ht="27" customHeight="1" thickBot="1">
      <c r="A43" s="164" t="s">
        <v>228</v>
      </c>
      <c r="B43" s="192"/>
      <c r="C43" s="85">
        <v>6</v>
      </c>
      <c r="D43" s="120">
        <v>24.08</v>
      </c>
      <c r="E43" s="91"/>
      <c r="F43" s="49">
        <f>C43*D43</f>
        <v>144.48</v>
      </c>
      <c r="G43" s="40">
        <v>10</v>
      </c>
      <c r="H43" s="53">
        <f>F43/2</f>
        <v>72.24</v>
      </c>
      <c r="I43" s="54">
        <f>F43/2</f>
        <v>72.24</v>
      </c>
    </row>
    <row r="44" spans="1:9" ht="27" customHeight="1" thickBot="1">
      <c r="A44" s="169" t="s">
        <v>9</v>
      </c>
      <c r="B44" s="169"/>
      <c r="C44" s="169"/>
      <c r="D44" s="173" t="s">
        <v>10</v>
      </c>
      <c r="E44" s="173"/>
      <c r="F44" s="21">
        <f>SUM(F39:F43)</f>
        <v>1933.2600000000002</v>
      </c>
      <c r="G44" s="22">
        <f>SUM(G39:G43)</f>
        <v>46</v>
      </c>
      <c r="H44" s="7">
        <f>SUM(H39:H43)</f>
        <v>966.6300000000001</v>
      </c>
      <c r="I44" s="81">
        <f>SUM(I39:I43)+G44</f>
        <v>1012.6300000000001</v>
      </c>
    </row>
    <row r="45" spans="1:9" ht="27" customHeight="1" thickBot="1">
      <c r="A45" s="169"/>
      <c r="B45" s="169"/>
      <c r="C45" s="169"/>
      <c r="D45" s="174" t="s">
        <v>11</v>
      </c>
      <c r="E45" s="174"/>
      <c r="F45" s="23"/>
      <c r="G45" s="18" t="s">
        <v>128</v>
      </c>
      <c r="H45" s="18"/>
      <c r="I45" s="24"/>
    </row>
    <row r="46" spans="1:9" ht="27" customHeight="1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27" customHeight="1" thickBot="1">
      <c r="A47" s="12" t="s">
        <v>1</v>
      </c>
      <c r="B47" s="13" t="s">
        <v>194</v>
      </c>
      <c r="C47" s="170" t="s">
        <v>2</v>
      </c>
      <c r="D47" s="176" t="s">
        <v>3</v>
      </c>
      <c r="E47" s="176" t="s">
        <v>4</v>
      </c>
      <c r="F47" s="176" t="s">
        <v>5</v>
      </c>
      <c r="G47" s="176" t="s">
        <v>6</v>
      </c>
      <c r="H47" s="177" t="s">
        <v>237</v>
      </c>
      <c r="I47" s="172" t="s">
        <v>238</v>
      </c>
    </row>
    <row r="48" spans="1:9" ht="27" customHeight="1" thickBot="1">
      <c r="A48" s="6" t="s">
        <v>7</v>
      </c>
      <c r="B48" s="5" t="s">
        <v>34</v>
      </c>
      <c r="C48" s="170"/>
      <c r="D48" s="176"/>
      <c r="E48" s="176"/>
      <c r="F48" s="176"/>
      <c r="G48" s="176"/>
      <c r="H48" s="177"/>
      <c r="I48" s="172"/>
    </row>
    <row r="49" spans="1:9" ht="27" customHeight="1" thickBot="1">
      <c r="A49" s="171" t="s">
        <v>35</v>
      </c>
      <c r="B49" s="171"/>
      <c r="C49" s="29">
        <v>7</v>
      </c>
      <c r="D49" s="49">
        <v>211.05</v>
      </c>
      <c r="E49" s="49"/>
      <c r="F49" s="49">
        <f>C49*D49</f>
        <v>1477.3500000000001</v>
      </c>
      <c r="G49" s="49">
        <v>20</v>
      </c>
      <c r="H49" s="49">
        <f>F49/2</f>
        <v>738.6750000000001</v>
      </c>
      <c r="I49" s="50">
        <f>F49/2</f>
        <v>738.6750000000001</v>
      </c>
    </row>
    <row r="50" spans="1:9" ht="27" customHeight="1" thickBot="1">
      <c r="A50" s="168" t="s">
        <v>233</v>
      </c>
      <c r="B50" s="168"/>
      <c r="C50" s="25">
        <v>7</v>
      </c>
      <c r="D50" s="119">
        <v>44.49</v>
      </c>
      <c r="E50" s="98"/>
      <c r="F50" s="49">
        <f>C50*D50</f>
        <v>311.43</v>
      </c>
      <c r="G50" s="53">
        <v>16</v>
      </c>
      <c r="H50" s="53">
        <f>F50/2</f>
        <v>155.715</v>
      </c>
      <c r="I50" s="54">
        <f>F50/2</f>
        <v>155.715</v>
      </c>
    </row>
    <row r="51" spans="1:9" ht="27" customHeight="1" hidden="1">
      <c r="A51" s="168"/>
      <c r="B51" s="168"/>
      <c r="C51" s="25"/>
      <c r="D51" s="26"/>
      <c r="E51" s="40"/>
      <c r="F51" s="49">
        <f>C51*D51</f>
        <v>0</v>
      </c>
      <c r="G51" s="26"/>
      <c r="H51" s="53">
        <f>F51/2</f>
        <v>0</v>
      </c>
      <c r="I51" s="54">
        <f>F51/2</f>
        <v>0</v>
      </c>
    </row>
    <row r="52" spans="1:9" ht="27" customHeight="1" hidden="1">
      <c r="A52" s="175"/>
      <c r="B52" s="175"/>
      <c r="C52" s="18"/>
      <c r="D52" s="26"/>
      <c r="E52" s="26"/>
      <c r="F52" s="49">
        <f>C52*D52</f>
        <v>0</v>
      </c>
      <c r="G52" s="26"/>
      <c r="H52" s="53">
        <f>F52/2</f>
        <v>0</v>
      </c>
      <c r="I52" s="54">
        <f>F52/2</f>
        <v>0</v>
      </c>
    </row>
    <row r="53" spans="1:9" ht="27" customHeight="1" thickBot="1">
      <c r="A53" s="164" t="s">
        <v>229</v>
      </c>
      <c r="B53" s="165"/>
      <c r="C53" s="93">
        <v>7</v>
      </c>
      <c r="D53" s="121">
        <v>24.08</v>
      </c>
      <c r="E53" s="91"/>
      <c r="F53" s="49">
        <f>C53*D53</f>
        <v>168.56</v>
      </c>
      <c r="G53" s="40">
        <v>10</v>
      </c>
      <c r="H53" s="53">
        <f>F53/2</f>
        <v>84.28</v>
      </c>
      <c r="I53" s="54">
        <f>F53/2</f>
        <v>84.28</v>
      </c>
    </row>
    <row r="54" spans="1:9" ht="27" customHeight="1" thickBot="1">
      <c r="A54" s="169" t="s">
        <v>9</v>
      </c>
      <c r="B54" s="169"/>
      <c r="C54" s="169"/>
      <c r="D54" s="173" t="s">
        <v>10</v>
      </c>
      <c r="E54" s="173"/>
      <c r="F54" s="21">
        <f>SUM(F49:F53)</f>
        <v>1957.3400000000001</v>
      </c>
      <c r="G54" s="22">
        <f>SUM(G49:G53)</f>
        <v>46</v>
      </c>
      <c r="H54" s="7">
        <f>SUM(H49:H53)</f>
        <v>978.6700000000001</v>
      </c>
      <c r="I54" s="81">
        <f>SUM(I49:I53)+G54</f>
        <v>1024.67</v>
      </c>
    </row>
    <row r="55" spans="1:9" ht="27" customHeight="1" thickBot="1">
      <c r="A55" s="169"/>
      <c r="B55" s="169"/>
      <c r="C55" s="169"/>
      <c r="D55" s="174" t="s">
        <v>11</v>
      </c>
      <c r="E55" s="174"/>
      <c r="F55" s="23"/>
      <c r="G55" s="18" t="s">
        <v>128</v>
      </c>
      <c r="H55" s="18"/>
      <c r="I55" s="24"/>
    </row>
    <row r="56" spans="1:9" ht="27" customHeight="1" thickBot="1">
      <c r="A56" s="2"/>
      <c r="B56" s="2"/>
      <c r="C56" s="2"/>
      <c r="D56" s="2"/>
      <c r="E56" s="2"/>
      <c r="F56" s="2"/>
      <c r="G56" s="2"/>
      <c r="H56" s="2"/>
      <c r="I56" s="2"/>
    </row>
    <row r="57" spans="1:9" ht="27" customHeight="1" thickBot="1">
      <c r="A57" s="12" t="s">
        <v>1</v>
      </c>
      <c r="B57" s="13" t="s">
        <v>195</v>
      </c>
      <c r="C57" s="170" t="s">
        <v>2</v>
      </c>
      <c r="D57" s="176" t="s">
        <v>3</v>
      </c>
      <c r="E57" s="176" t="s">
        <v>4</v>
      </c>
      <c r="F57" s="176" t="s">
        <v>5</v>
      </c>
      <c r="G57" s="176" t="s">
        <v>6</v>
      </c>
      <c r="H57" s="177" t="s">
        <v>237</v>
      </c>
      <c r="I57" s="172" t="s">
        <v>238</v>
      </c>
    </row>
    <row r="58" spans="1:9" ht="27" customHeight="1" thickBot="1">
      <c r="A58" s="6" t="s">
        <v>7</v>
      </c>
      <c r="B58" s="5" t="s">
        <v>36</v>
      </c>
      <c r="C58" s="170"/>
      <c r="D58" s="176"/>
      <c r="E58" s="176"/>
      <c r="F58" s="176"/>
      <c r="G58" s="176"/>
      <c r="H58" s="177"/>
      <c r="I58" s="172"/>
    </row>
    <row r="59" spans="1:9" ht="27" customHeight="1" thickBot="1">
      <c r="A59" s="171" t="s">
        <v>35</v>
      </c>
      <c r="B59" s="171"/>
      <c r="C59" s="29">
        <v>7</v>
      </c>
      <c r="D59" s="49">
        <v>211.05</v>
      </c>
      <c r="E59" s="49"/>
      <c r="F59" s="49">
        <f>C59*D59</f>
        <v>1477.3500000000001</v>
      </c>
      <c r="G59" s="49">
        <v>20</v>
      </c>
      <c r="H59" s="49">
        <f>F59/2</f>
        <v>738.6750000000001</v>
      </c>
      <c r="I59" s="50">
        <f>F59/2</f>
        <v>738.6750000000001</v>
      </c>
    </row>
    <row r="60" spans="1:9" ht="27" customHeight="1" thickBot="1">
      <c r="A60" s="168" t="s">
        <v>227</v>
      </c>
      <c r="B60" s="168"/>
      <c r="C60" s="25">
        <v>7</v>
      </c>
      <c r="D60" s="53">
        <v>36.44</v>
      </c>
      <c r="E60" s="53" t="s">
        <v>239</v>
      </c>
      <c r="F60" s="49">
        <f>C60*D60</f>
        <v>255.07999999999998</v>
      </c>
      <c r="G60" s="53">
        <v>16</v>
      </c>
      <c r="H60" s="53">
        <f>F60/2</f>
        <v>127.53999999999999</v>
      </c>
      <c r="I60" s="54">
        <f>F60/2</f>
        <v>127.53999999999999</v>
      </c>
    </row>
    <row r="61" spans="1:9" ht="27" customHeight="1" hidden="1" thickBot="1">
      <c r="A61" s="175"/>
      <c r="B61" s="175"/>
      <c r="C61" s="18"/>
      <c r="D61" s="26"/>
      <c r="E61" s="26"/>
      <c r="F61" s="49">
        <f>C61*D61</f>
        <v>0</v>
      </c>
      <c r="G61" s="26"/>
      <c r="H61" s="53">
        <f>F61/2</f>
        <v>0</v>
      </c>
      <c r="I61" s="54">
        <f>F61/2</f>
        <v>0</v>
      </c>
    </row>
    <row r="62" spans="1:9" ht="27" customHeight="1" thickBot="1">
      <c r="A62" s="164" t="s">
        <v>228</v>
      </c>
      <c r="B62" s="165"/>
      <c r="C62" s="92">
        <v>6</v>
      </c>
      <c r="D62" s="121">
        <v>24.08</v>
      </c>
      <c r="E62" s="90"/>
      <c r="F62" s="49">
        <f>C62*D62</f>
        <v>144.48</v>
      </c>
      <c r="G62" s="40">
        <v>10</v>
      </c>
      <c r="H62" s="53">
        <f>F62/2</f>
        <v>72.24</v>
      </c>
      <c r="I62" s="54">
        <f>F62/2</f>
        <v>72.24</v>
      </c>
    </row>
    <row r="63" spans="1:9" ht="27" customHeight="1" thickBot="1">
      <c r="A63" s="169" t="s">
        <v>9</v>
      </c>
      <c r="B63" s="169"/>
      <c r="C63" s="169"/>
      <c r="D63" s="173" t="s">
        <v>10</v>
      </c>
      <c r="E63" s="173"/>
      <c r="F63" s="21">
        <f>SUM(F59:F62)</f>
        <v>1876.91</v>
      </c>
      <c r="G63" s="22">
        <f>SUM(G58:G62)</f>
        <v>46</v>
      </c>
      <c r="H63" s="7">
        <f>SUM(H59:H62)</f>
        <v>938.455</v>
      </c>
      <c r="I63" s="81">
        <f>SUM(I59:I62)+G63</f>
        <v>984.455</v>
      </c>
    </row>
    <row r="64" spans="1:9" ht="27" customHeight="1" thickBot="1">
      <c r="A64" s="169"/>
      <c r="B64" s="169"/>
      <c r="C64" s="169"/>
      <c r="D64" s="174" t="s">
        <v>11</v>
      </c>
      <c r="E64" s="174"/>
      <c r="F64" s="23"/>
      <c r="G64" s="18" t="s">
        <v>128</v>
      </c>
      <c r="H64" s="18"/>
      <c r="I64" s="24"/>
    </row>
    <row r="65" spans="1:9" ht="27" customHeight="1" thickBot="1">
      <c r="A65" s="2"/>
      <c r="B65" s="2"/>
      <c r="C65" s="2"/>
      <c r="D65" s="2"/>
      <c r="E65" s="2"/>
      <c r="F65" s="2"/>
      <c r="G65" s="2"/>
      <c r="H65" s="2"/>
      <c r="I65" s="2"/>
    </row>
    <row r="66" spans="1:9" ht="27" customHeight="1" thickBot="1">
      <c r="A66" s="12" t="s">
        <v>1</v>
      </c>
      <c r="B66" s="13" t="s">
        <v>43</v>
      </c>
      <c r="C66" s="170" t="s">
        <v>2</v>
      </c>
      <c r="D66" s="176" t="s">
        <v>3</v>
      </c>
      <c r="E66" s="176" t="s">
        <v>4</v>
      </c>
      <c r="F66" s="176" t="s">
        <v>5</v>
      </c>
      <c r="G66" s="176" t="s">
        <v>6</v>
      </c>
      <c r="H66" s="177" t="s">
        <v>237</v>
      </c>
      <c r="I66" s="172" t="s">
        <v>238</v>
      </c>
    </row>
    <row r="67" spans="1:9" ht="27" customHeight="1" thickBot="1">
      <c r="A67" s="6" t="s">
        <v>7</v>
      </c>
      <c r="B67" s="5" t="s">
        <v>37</v>
      </c>
      <c r="C67" s="170"/>
      <c r="D67" s="176"/>
      <c r="E67" s="176"/>
      <c r="F67" s="176"/>
      <c r="G67" s="176"/>
      <c r="H67" s="177"/>
      <c r="I67" s="172"/>
    </row>
    <row r="68" spans="1:9" ht="27" customHeight="1" thickBot="1">
      <c r="A68" s="171" t="s">
        <v>30</v>
      </c>
      <c r="B68" s="171"/>
      <c r="C68" s="29">
        <v>7</v>
      </c>
      <c r="D68" s="49">
        <v>211.05</v>
      </c>
      <c r="E68" s="49"/>
      <c r="F68" s="49">
        <f>C68*D68</f>
        <v>1477.3500000000001</v>
      </c>
      <c r="G68" s="49">
        <v>20</v>
      </c>
      <c r="H68" s="49">
        <f>F68/2</f>
        <v>738.6750000000001</v>
      </c>
      <c r="I68" s="50">
        <f>F68/2</f>
        <v>738.6750000000001</v>
      </c>
    </row>
    <row r="69" spans="1:9" ht="27" customHeight="1" thickBot="1">
      <c r="A69" s="168" t="s">
        <v>142</v>
      </c>
      <c r="B69" s="168"/>
      <c r="C69" s="25">
        <v>7</v>
      </c>
      <c r="D69" s="53">
        <v>36.44</v>
      </c>
      <c r="E69" s="53" t="s">
        <v>239</v>
      </c>
      <c r="F69" s="49">
        <f>C69*D69</f>
        <v>255.07999999999998</v>
      </c>
      <c r="G69" s="53">
        <v>16</v>
      </c>
      <c r="H69" s="53">
        <f>F69/2</f>
        <v>127.53999999999999</v>
      </c>
      <c r="I69" s="54">
        <f>F69/2</f>
        <v>127.53999999999999</v>
      </c>
    </row>
    <row r="70" spans="1:9" ht="27" customHeight="1" hidden="1">
      <c r="A70" s="168"/>
      <c r="B70" s="168"/>
      <c r="C70" s="25"/>
      <c r="D70" s="26"/>
      <c r="E70" s="26"/>
      <c r="F70" s="26"/>
      <c r="G70" s="26"/>
      <c r="H70" s="26"/>
      <c r="I70" s="27"/>
    </row>
    <row r="71" spans="1:9" ht="27" customHeight="1" hidden="1">
      <c r="A71" s="175"/>
      <c r="B71" s="175"/>
      <c r="C71" s="18"/>
      <c r="D71" s="26"/>
      <c r="E71" s="26"/>
      <c r="F71" s="26"/>
      <c r="G71" s="26"/>
      <c r="H71" s="26"/>
      <c r="I71" s="27"/>
    </row>
    <row r="72" spans="1:9" ht="27" customHeight="1" thickBot="1">
      <c r="A72" s="169" t="s">
        <v>9</v>
      </c>
      <c r="B72" s="169"/>
      <c r="C72" s="169"/>
      <c r="D72" s="173" t="s">
        <v>10</v>
      </c>
      <c r="E72" s="173"/>
      <c r="F72" s="21">
        <f>SUM(F68:F71)</f>
        <v>1732.43</v>
      </c>
      <c r="G72" s="22">
        <f>SUM(G68:G71)</f>
        <v>36</v>
      </c>
      <c r="H72" s="7">
        <f>SUM(H68:H71)</f>
        <v>866.215</v>
      </c>
      <c r="I72" s="81">
        <f>SUM(I68:I71)+G72</f>
        <v>902.215</v>
      </c>
    </row>
    <row r="73" spans="1:9" ht="27" customHeight="1" thickBot="1">
      <c r="A73" s="169"/>
      <c r="B73" s="169"/>
      <c r="C73" s="169"/>
      <c r="D73" s="174" t="s">
        <v>11</v>
      </c>
      <c r="E73" s="174"/>
      <c r="F73" s="23"/>
      <c r="G73" s="18" t="s">
        <v>128</v>
      </c>
      <c r="H73" s="18"/>
      <c r="I73" s="24"/>
    </row>
    <row r="74" spans="1:9" ht="27" customHeight="1" thickBot="1">
      <c r="A74" s="2"/>
      <c r="B74" s="2"/>
      <c r="C74" s="2"/>
      <c r="D74" s="2"/>
      <c r="E74" s="2"/>
      <c r="F74" s="2"/>
      <c r="G74" s="2"/>
      <c r="H74" s="2"/>
      <c r="I74" s="2"/>
    </row>
    <row r="75" spans="1:9" ht="27" customHeight="1" thickBot="1">
      <c r="A75" s="12" t="s">
        <v>1</v>
      </c>
      <c r="B75" s="13" t="s">
        <v>196</v>
      </c>
      <c r="C75" s="170" t="s">
        <v>2</v>
      </c>
      <c r="D75" s="176" t="s">
        <v>3</v>
      </c>
      <c r="E75" s="176" t="s">
        <v>4</v>
      </c>
      <c r="F75" s="176" t="s">
        <v>5</v>
      </c>
      <c r="G75" s="176" t="s">
        <v>6</v>
      </c>
      <c r="H75" s="177" t="s">
        <v>237</v>
      </c>
      <c r="I75" s="172" t="s">
        <v>238</v>
      </c>
    </row>
    <row r="76" spans="1:9" ht="27" customHeight="1" thickBot="1">
      <c r="A76" s="6" t="s">
        <v>7</v>
      </c>
      <c r="B76" s="5" t="s">
        <v>38</v>
      </c>
      <c r="C76" s="170"/>
      <c r="D76" s="176"/>
      <c r="E76" s="176"/>
      <c r="F76" s="176"/>
      <c r="G76" s="176"/>
      <c r="H76" s="177"/>
      <c r="I76" s="172"/>
    </row>
    <row r="77" spans="1:9" ht="27" customHeight="1" thickBot="1">
      <c r="A77" s="171" t="s">
        <v>30</v>
      </c>
      <c r="B77" s="171"/>
      <c r="C77" s="16">
        <v>6</v>
      </c>
      <c r="D77" s="49">
        <v>211.05</v>
      </c>
      <c r="E77" s="49"/>
      <c r="F77" s="49">
        <f>C77*D77</f>
        <v>1266.3000000000002</v>
      </c>
      <c r="G77" s="49">
        <v>20</v>
      </c>
      <c r="H77" s="49">
        <f>F77/2</f>
        <v>633.1500000000001</v>
      </c>
      <c r="I77" s="50">
        <f>F77/2</f>
        <v>633.1500000000001</v>
      </c>
    </row>
    <row r="78" spans="1:9" ht="27" customHeight="1" thickBot="1">
      <c r="A78" s="169" t="s">
        <v>9</v>
      </c>
      <c r="B78" s="169"/>
      <c r="C78" s="169"/>
      <c r="D78" s="173" t="s">
        <v>10</v>
      </c>
      <c r="E78" s="173"/>
      <c r="F78" s="21">
        <f>SUM(F77:F77)</f>
        <v>1266.3000000000002</v>
      </c>
      <c r="G78" s="22">
        <f>SUM(G77:G77)</f>
        <v>20</v>
      </c>
      <c r="H78" s="7">
        <f>SUM(H77:H77)</f>
        <v>633.1500000000001</v>
      </c>
      <c r="I78" s="81">
        <f>SUM(I77:I77)+G78</f>
        <v>653.1500000000001</v>
      </c>
    </row>
    <row r="79" spans="1:9" ht="27" customHeight="1">
      <c r="A79" s="169"/>
      <c r="B79" s="169"/>
      <c r="C79" s="169"/>
      <c r="D79" s="174" t="s">
        <v>11</v>
      </c>
      <c r="E79" s="174"/>
      <c r="F79" s="23"/>
      <c r="G79" s="18" t="s">
        <v>128</v>
      </c>
      <c r="H79" s="18"/>
      <c r="I79" s="24"/>
    </row>
    <row r="80" spans="1:9" ht="27" customHeight="1" thickBot="1">
      <c r="A80" s="2"/>
      <c r="B80" s="2"/>
      <c r="C80" s="2"/>
      <c r="D80" s="2"/>
      <c r="E80" s="2"/>
      <c r="F80" s="2"/>
      <c r="G80" s="2"/>
      <c r="H80" s="2"/>
      <c r="I80" s="2"/>
    </row>
    <row r="81" spans="1:9" ht="27" customHeight="1" thickBot="1">
      <c r="A81" s="12" t="s">
        <v>1</v>
      </c>
      <c r="B81" s="13" t="s">
        <v>147</v>
      </c>
      <c r="C81" s="170" t="s">
        <v>2</v>
      </c>
      <c r="D81" s="176" t="s">
        <v>3</v>
      </c>
      <c r="E81" s="176" t="s">
        <v>4</v>
      </c>
      <c r="F81" s="176" t="s">
        <v>5</v>
      </c>
      <c r="G81" s="176" t="s">
        <v>6</v>
      </c>
      <c r="H81" s="177" t="s">
        <v>237</v>
      </c>
      <c r="I81" s="172" t="s">
        <v>238</v>
      </c>
    </row>
    <row r="82" spans="1:9" ht="27" customHeight="1" thickBot="1">
      <c r="A82" s="6" t="s">
        <v>7</v>
      </c>
      <c r="B82" s="5" t="s">
        <v>39</v>
      </c>
      <c r="C82" s="170"/>
      <c r="D82" s="176"/>
      <c r="E82" s="176"/>
      <c r="F82" s="176"/>
      <c r="G82" s="176"/>
      <c r="H82" s="177"/>
      <c r="I82" s="172"/>
    </row>
    <row r="83" spans="1:9" ht="27" customHeight="1" thickBot="1">
      <c r="A83" s="171" t="s">
        <v>30</v>
      </c>
      <c r="B83" s="171"/>
      <c r="C83" s="16">
        <v>6</v>
      </c>
      <c r="D83" s="49">
        <v>211.05</v>
      </c>
      <c r="E83" s="49"/>
      <c r="F83" s="49">
        <f>C83*D83</f>
        <v>1266.3000000000002</v>
      </c>
      <c r="G83" s="49">
        <v>20</v>
      </c>
      <c r="H83" s="49">
        <f>F83/2</f>
        <v>633.1500000000001</v>
      </c>
      <c r="I83" s="50">
        <f>F83/2</f>
        <v>633.1500000000001</v>
      </c>
    </row>
    <row r="84" spans="1:9" ht="27" customHeight="1" thickBot="1">
      <c r="A84" s="168" t="s">
        <v>233</v>
      </c>
      <c r="B84" s="168"/>
      <c r="C84" s="25">
        <v>6</v>
      </c>
      <c r="D84" s="53">
        <v>36.44</v>
      </c>
      <c r="E84" s="53" t="s">
        <v>239</v>
      </c>
      <c r="F84" s="49">
        <f>C84*D84</f>
        <v>218.64</v>
      </c>
      <c r="G84" s="53">
        <v>16</v>
      </c>
      <c r="H84" s="53">
        <f>F84/2</f>
        <v>109.32</v>
      </c>
      <c r="I84" s="54">
        <f>F84/2</f>
        <v>109.32</v>
      </c>
    </row>
    <row r="85" spans="1:9" ht="27" customHeight="1" hidden="1" thickBot="1">
      <c r="A85" s="175"/>
      <c r="B85" s="175"/>
      <c r="C85" s="18"/>
      <c r="D85" s="26"/>
      <c r="E85" s="26"/>
      <c r="F85" s="26"/>
      <c r="G85" s="26"/>
      <c r="H85" s="26"/>
      <c r="I85" s="27"/>
    </row>
    <row r="86" spans="1:9" ht="27" customHeight="1" thickBot="1">
      <c r="A86" s="169" t="s">
        <v>9</v>
      </c>
      <c r="B86" s="169"/>
      <c r="C86" s="169"/>
      <c r="D86" s="173" t="s">
        <v>10</v>
      </c>
      <c r="E86" s="173"/>
      <c r="F86" s="21">
        <f>SUM(F83:F85)</f>
        <v>1484.94</v>
      </c>
      <c r="G86" s="22">
        <f>SUM(G83:G85)</f>
        <v>36</v>
      </c>
      <c r="H86" s="7">
        <f>SUM(H83:H85)</f>
        <v>742.47</v>
      </c>
      <c r="I86" s="81">
        <f>SUM(I83:I85)+G86</f>
        <v>778.47</v>
      </c>
    </row>
    <row r="87" spans="1:9" ht="27" customHeight="1" thickBot="1">
      <c r="A87" s="169"/>
      <c r="B87" s="169"/>
      <c r="C87" s="169"/>
      <c r="D87" s="174" t="s">
        <v>11</v>
      </c>
      <c r="E87" s="174"/>
      <c r="F87" s="23"/>
      <c r="G87" s="18" t="s">
        <v>128</v>
      </c>
      <c r="H87" s="18"/>
      <c r="I87" s="24"/>
    </row>
    <row r="88" spans="1:9" ht="27" customHeight="1" thickBot="1">
      <c r="A88" s="2"/>
      <c r="B88" s="2"/>
      <c r="C88" s="2"/>
      <c r="D88" s="2"/>
      <c r="E88" s="2"/>
      <c r="F88" s="2"/>
      <c r="G88" s="2"/>
      <c r="H88" s="2"/>
      <c r="I88" s="2"/>
    </row>
    <row r="89" spans="1:9" ht="27" customHeight="1" thickBot="1">
      <c r="A89" s="12" t="s">
        <v>1</v>
      </c>
      <c r="B89" s="13" t="s">
        <v>162</v>
      </c>
      <c r="C89" s="170" t="s">
        <v>2</v>
      </c>
      <c r="D89" s="176" t="s">
        <v>3</v>
      </c>
      <c r="E89" s="176" t="s">
        <v>4</v>
      </c>
      <c r="F89" s="176" t="s">
        <v>5</v>
      </c>
      <c r="G89" s="176" t="s">
        <v>6</v>
      </c>
      <c r="H89" s="177" t="s">
        <v>237</v>
      </c>
      <c r="I89" s="172" t="s">
        <v>238</v>
      </c>
    </row>
    <row r="90" spans="1:9" ht="27" customHeight="1" thickBot="1">
      <c r="A90" s="6" t="s">
        <v>7</v>
      </c>
      <c r="B90" s="5" t="s">
        <v>40</v>
      </c>
      <c r="C90" s="170"/>
      <c r="D90" s="176"/>
      <c r="E90" s="176"/>
      <c r="F90" s="176"/>
      <c r="G90" s="176"/>
      <c r="H90" s="177"/>
      <c r="I90" s="172"/>
    </row>
    <row r="91" spans="1:9" ht="27" customHeight="1" thickBot="1">
      <c r="A91" s="171" t="s">
        <v>30</v>
      </c>
      <c r="B91" s="171"/>
      <c r="C91" s="16">
        <v>6</v>
      </c>
      <c r="D91" s="49">
        <v>211.05</v>
      </c>
      <c r="E91" s="49"/>
      <c r="F91" s="49">
        <f>C91*D91</f>
        <v>1266.3000000000002</v>
      </c>
      <c r="G91" s="49">
        <v>20</v>
      </c>
      <c r="H91" s="49">
        <f>F91/2</f>
        <v>633.1500000000001</v>
      </c>
      <c r="I91" s="50">
        <f>F91/2</f>
        <v>633.1500000000001</v>
      </c>
    </row>
    <row r="92" spans="1:9" ht="27" customHeight="1" thickBot="1">
      <c r="A92" s="168" t="s">
        <v>233</v>
      </c>
      <c r="B92" s="168"/>
      <c r="C92" s="25">
        <v>6</v>
      </c>
      <c r="D92" s="53">
        <v>36.44</v>
      </c>
      <c r="E92" s="53" t="s">
        <v>239</v>
      </c>
      <c r="F92" s="49">
        <f>C92*D92</f>
        <v>218.64</v>
      </c>
      <c r="G92" s="53">
        <v>16</v>
      </c>
      <c r="H92" s="53">
        <f>F92/2</f>
        <v>109.32</v>
      </c>
      <c r="I92" s="54">
        <f>F92/2</f>
        <v>109.32</v>
      </c>
    </row>
    <row r="93" spans="1:9" ht="27" customHeight="1" hidden="1">
      <c r="A93" s="168"/>
      <c r="B93" s="168"/>
      <c r="C93" s="25"/>
      <c r="D93" s="26"/>
      <c r="E93" s="26"/>
      <c r="F93" s="26"/>
      <c r="G93" s="26"/>
      <c r="H93" s="26"/>
      <c r="I93" s="27"/>
    </row>
    <row r="94" spans="1:9" ht="27" customHeight="1" hidden="1">
      <c r="A94" s="175"/>
      <c r="B94" s="175"/>
      <c r="C94" s="18"/>
      <c r="D94" s="26"/>
      <c r="E94" s="26"/>
      <c r="F94" s="26"/>
      <c r="G94" s="26"/>
      <c r="H94" s="26"/>
      <c r="I94" s="27"/>
    </row>
    <row r="95" spans="1:9" ht="27" customHeight="1" thickBot="1">
      <c r="A95" s="169" t="s">
        <v>9</v>
      </c>
      <c r="B95" s="169"/>
      <c r="C95" s="169"/>
      <c r="D95" s="173" t="s">
        <v>10</v>
      </c>
      <c r="E95" s="173"/>
      <c r="F95" s="21">
        <f>SUM(F91:F94)</f>
        <v>1484.94</v>
      </c>
      <c r="G95" s="22">
        <f>SUM(G91:G94)</f>
        <v>36</v>
      </c>
      <c r="H95" s="7">
        <f>SUM(H91:H94)</f>
        <v>742.47</v>
      </c>
      <c r="I95" s="81">
        <f>SUM(I91:I94)+G95</f>
        <v>778.47</v>
      </c>
    </row>
    <row r="96" spans="1:9" ht="27" customHeight="1" thickBot="1">
      <c r="A96" s="169"/>
      <c r="B96" s="169"/>
      <c r="C96" s="169"/>
      <c r="D96" s="174" t="s">
        <v>11</v>
      </c>
      <c r="E96" s="174"/>
      <c r="F96" s="23"/>
      <c r="G96" s="18" t="s">
        <v>128</v>
      </c>
      <c r="H96" s="18"/>
      <c r="I96" s="24"/>
    </row>
    <row r="97" spans="1:9" ht="27" customHeight="1" thickBot="1">
      <c r="A97" s="2"/>
      <c r="B97" s="2"/>
      <c r="C97" s="2"/>
      <c r="D97" s="2"/>
      <c r="E97" s="2"/>
      <c r="F97" s="2"/>
      <c r="G97" s="2"/>
      <c r="H97" s="2"/>
      <c r="I97" s="2"/>
    </row>
    <row r="98" spans="1:9" ht="27" customHeight="1" thickBot="1">
      <c r="A98" s="12" t="s">
        <v>1</v>
      </c>
      <c r="B98" s="13" t="s">
        <v>145</v>
      </c>
      <c r="C98" s="170" t="s">
        <v>2</v>
      </c>
      <c r="D98" s="176" t="s">
        <v>3</v>
      </c>
      <c r="E98" s="176" t="s">
        <v>4</v>
      </c>
      <c r="F98" s="176" t="s">
        <v>5</v>
      </c>
      <c r="G98" s="176" t="s">
        <v>6</v>
      </c>
      <c r="H98" s="177" t="s">
        <v>237</v>
      </c>
      <c r="I98" s="172" t="s">
        <v>238</v>
      </c>
    </row>
    <row r="99" spans="1:9" ht="27" customHeight="1" thickBot="1">
      <c r="A99" s="6" t="s">
        <v>7</v>
      </c>
      <c r="B99" s="5" t="s">
        <v>41</v>
      </c>
      <c r="C99" s="170"/>
      <c r="D99" s="176"/>
      <c r="E99" s="176"/>
      <c r="F99" s="176"/>
      <c r="G99" s="176"/>
      <c r="H99" s="177"/>
      <c r="I99" s="172"/>
    </row>
    <row r="100" spans="1:9" ht="27" customHeight="1" thickBot="1">
      <c r="A100" s="171" t="s">
        <v>30</v>
      </c>
      <c r="B100" s="171"/>
      <c r="C100" s="16">
        <v>6</v>
      </c>
      <c r="D100" s="49">
        <v>211.05</v>
      </c>
      <c r="E100" s="49"/>
      <c r="F100" s="49">
        <f>C100*D100</f>
        <v>1266.3000000000002</v>
      </c>
      <c r="G100" s="49">
        <v>20</v>
      </c>
      <c r="H100" s="49">
        <f>F100/2</f>
        <v>633.1500000000001</v>
      </c>
      <c r="I100" s="50">
        <f>F100/2</f>
        <v>633.1500000000001</v>
      </c>
    </row>
    <row r="101" spans="1:9" ht="27" customHeight="1" hidden="1">
      <c r="A101" s="168"/>
      <c r="B101" s="168"/>
      <c r="C101" s="25"/>
      <c r="D101" s="26"/>
      <c r="E101" s="26"/>
      <c r="F101" s="49">
        <f>C101*D101</f>
        <v>0</v>
      </c>
      <c r="G101" s="26"/>
      <c r="H101" s="49">
        <f>F101/2</f>
        <v>0</v>
      </c>
      <c r="I101" s="50">
        <f>F101/2</f>
        <v>0</v>
      </c>
    </row>
    <row r="102" spans="1:9" ht="27" customHeight="1" hidden="1" thickBot="1">
      <c r="A102" s="175"/>
      <c r="B102" s="175"/>
      <c r="C102" s="42"/>
      <c r="D102" s="26"/>
      <c r="E102" s="26"/>
      <c r="F102" s="49">
        <f>C102*D102</f>
        <v>0</v>
      </c>
      <c r="G102" s="26"/>
      <c r="H102" s="49">
        <f>F102/2</f>
        <v>0</v>
      </c>
      <c r="I102" s="50">
        <f>F102/2</f>
        <v>0</v>
      </c>
    </row>
    <row r="103" spans="1:9" ht="27" customHeight="1" thickBot="1">
      <c r="A103" s="164" t="s">
        <v>234</v>
      </c>
      <c r="B103" s="165"/>
      <c r="C103" s="99">
        <v>6</v>
      </c>
      <c r="D103" s="53">
        <v>36.44</v>
      </c>
      <c r="E103" s="90" t="s">
        <v>239</v>
      </c>
      <c r="F103" s="49">
        <f>C103*D103</f>
        <v>218.64</v>
      </c>
      <c r="G103" s="53">
        <v>16</v>
      </c>
      <c r="H103" s="49">
        <f>F103/2</f>
        <v>109.32</v>
      </c>
      <c r="I103" s="50">
        <f>F103/2</f>
        <v>109.32</v>
      </c>
    </row>
    <row r="104" spans="1:9" ht="27" customHeight="1" thickBot="1">
      <c r="A104" s="169" t="s">
        <v>9</v>
      </c>
      <c r="B104" s="169"/>
      <c r="C104" s="169"/>
      <c r="D104" s="173" t="s">
        <v>10</v>
      </c>
      <c r="E104" s="173"/>
      <c r="F104" s="21">
        <f>SUM(F100:F103)</f>
        <v>1484.94</v>
      </c>
      <c r="G104" s="22">
        <f>SUM(G100:G102)</f>
        <v>20</v>
      </c>
      <c r="H104" s="7">
        <f>SUM(H100:H103)</f>
        <v>742.47</v>
      </c>
      <c r="I104" s="81">
        <f>SUM(I100:I103)+G104</f>
        <v>762.47</v>
      </c>
    </row>
    <row r="105" spans="1:9" ht="27" customHeight="1" thickBot="1">
      <c r="A105" s="169"/>
      <c r="B105" s="169"/>
      <c r="C105" s="169"/>
      <c r="D105" s="174" t="s">
        <v>11</v>
      </c>
      <c r="E105" s="174"/>
      <c r="F105" s="23"/>
      <c r="G105" s="18" t="s">
        <v>128</v>
      </c>
      <c r="H105" s="18"/>
      <c r="I105" s="24"/>
    </row>
    <row r="106" spans="1:9" ht="27" customHeight="1" thickBo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7" customHeight="1" thickBot="1">
      <c r="A107" s="12" t="s">
        <v>1</v>
      </c>
      <c r="B107" s="13" t="s">
        <v>143</v>
      </c>
      <c r="C107" s="170" t="s">
        <v>2</v>
      </c>
      <c r="D107" s="176" t="s">
        <v>3</v>
      </c>
      <c r="E107" s="176" t="s">
        <v>4</v>
      </c>
      <c r="F107" s="176" t="s">
        <v>5</v>
      </c>
      <c r="G107" s="176" t="s">
        <v>6</v>
      </c>
      <c r="H107" s="177" t="s">
        <v>237</v>
      </c>
      <c r="I107" s="172" t="s">
        <v>238</v>
      </c>
    </row>
    <row r="108" spans="1:9" ht="30" customHeight="1" thickBot="1">
      <c r="A108" s="6" t="s">
        <v>7</v>
      </c>
      <c r="B108" s="5" t="s">
        <v>42</v>
      </c>
      <c r="C108" s="170"/>
      <c r="D108" s="176"/>
      <c r="E108" s="176"/>
      <c r="F108" s="176"/>
      <c r="G108" s="176"/>
      <c r="H108" s="177"/>
      <c r="I108" s="172"/>
    </row>
    <row r="109" spans="1:9" ht="27" customHeight="1" thickBot="1">
      <c r="A109" s="171" t="s">
        <v>30</v>
      </c>
      <c r="B109" s="171"/>
      <c r="C109" s="16">
        <v>6</v>
      </c>
      <c r="D109" s="49">
        <v>211.05</v>
      </c>
      <c r="E109" s="49"/>
      <c r="F109" s="49">
        <f>C109*D109</f>
        <v>1266.3000000000002</v>
      </c>
      <c r="G109" s="49">
        <v>20</v>
      </c>
      <c r="H109" s="49">
        <f>F109/2</f>
        <v>633.1500000000001</v>
      </c>
      <c r="I109" s="50">
        <f>F109/2</f>
        <v>633.1500000000001</v>
      </c>
    </row>
    <row r="110" spans="1:9" ht="27" customHeight="1" thickBot="1">
      <c r="A110" s="169" t="s">
        <v>9</v>
      </c>
      <c r="B110" s="169"/>
      <c r="C110" s="169"/>
      <c r="D110" s="173" t="s">
        <v>10</v>
      </c>
      <c r="E110" s="173"/>
      <c r="F110" s="21">
        <f>SUM(F109:F109)</f>
        <v>1266.3000000000002</v>
      </c>
      <c r="G110" s="22">
        <f>SUM(G109:G109)</f>
        <v>20</v>
      </c>
      <c r="H110" s="7">
        <f>SUM(H109:H109)</f>
        <v>633.1500000000001</v>
      </c>
      <c r="I110" s="81">
        <f>SUM(I109:I109)+G110</f>
        <v>653.1500000000001</v>
      </c>
    </row>
    <row r="111" spans="1:9" ht="27" customHeight="1">
      <c r="A111" s="169"/>
      <c r="B111" s="169"/>
      <c r="C111" s="169"/>
      <c r="D111" s="174" t="s">
        <v>11</v>
      </c>
      <c r="E111" s="174"/>
      <c r="F111" s="23"/>
      <c r="G111" s="18" t="s">
        <v>128</v>
      </c>
      <c r="H111" s="18"/>
      <c r="I111" s="24"/>
    </row>
    <row r="112" spans="1:9" ht="27" customHeight="1" thickBo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7" customHeight="1" thickBot="1">
      <c r="A113" s="12" t="s">
        <v>1</v>
      </c>
      <c r="B113" s="13" t="s">
        <v>86</v>
      </c>
      <c r="C113" s="170" t="s">
        <v>2</v>
      </c>
      <c r="D113" s="176" t="s">
        <v>3</v>
      </c>
      <c r="E113" s="176" t="s">
        <v>4</v>
      </c>
      <c r="F113" s="176" t="s">
        <v>5</v>
      </c>
      <c r="G113" s="176" t="s">
        <v>6</v>
      </c>
      <c r="H113" s="177" t="s">
        <v>237</v>
      </c>
      <c r="I113" s="172" t="s">
        <v>238</v>
      </c>
    </row>
    <row r="114" spans="1:9" ht="30.75" customHeight="1" thickBot="1">
      <c r="A114" s="6" t="s">
        <v>7</v>
      </c>
      <c r="B114" s="5" t="s">
        <v>44</v>
      </c>
      <c r="C114" s="170"/>
      <c r="D114" s="176"/>
      <c r="E114" s="176"/>
      <c r="F114" s="176"/>
      <c r="G114" s="176"/>
      <c r="H114" s="177"/>
      <c r="I114" s="172"/>
    </row>
    <row r="115" spans="1:9" ht="27" customHeight="1" thickBot="1">
      <c r="A115" s="171" t="s">
        <v>30</v>
      </c>
      <c r="B115" s="171"/>
      <c r="C115" s="16">
        <v>6</v>
      </c>
      <c r="D115" s="49">
        <v>211.05</v>
      </c>
      <c r="E115" s="49"/>
      <c r="F115" s="49">
        <f>C115*D115</f>
        <v>1266.3000000000002</v>
      </c>
      <c r="G115" s="49">
        <v>20</v>
      </c>
      <c r="H115" s="49">
        <f>F115/2</f>
        <v>633.1500000000001</v>
      </c>
      <c r="I115" s="50">
        <f>F115/2</f>
        <v>633.1500000000001</v>
      </c>
    </row>
    <row r="116" spans="1:9" ht="27" customHeight="1" hidden="1" thickBot="1">
      <c r="A116" s="168"/>
      <c r="B116" s="168"/>
      <c r="C116" s="25"/>
      <c r="D116" s="26"/>
      <c r="E116" s="26"/>
      <c r="F116" s="26"/>
      <c r="G116" s="26"/>
      <c r="H116" s="26"/>
      <c r="I116" s="27"/>
    </row>
    <row r="117" spans="1:9" ht="27" customHeight="1" hidden="1">
      <c r="A117" s="168"/>
      <c r="B117" s="168"/>
      <c r="C117" s="25"/>
      <c r="D117" s="26"/>
      <c r="E117" s="26"/>
      <c r="F117" s="26"/>
      <c r="G117" s="26"/>
      <c r="H117" s="26"/>
      <c r="I117" s="27"/>
    </row>
    <row r="118" spans="1:9" ht="27" customHeight="1" hidden="1" thickBot="1">
      <c r="A118" s="175"/>
      <c r="B118" s="175"/>
      <c r="C118" s="18"/>
      <c r="D118" s="26"/>
      <c r="E118" s="26"/>
      <c r="F118" s="26"/>
      <c r="G118" s="26"/>
      <c r="H118" s="26"/>
      <c r="I118" s="27"/>
    </row>
    <row r="119" spans="1:9" ht="27" customHeight="1" thickBot="1">
      <c r="A119" s="169" t="s">
        <v>9</v>
      </c>
      <c r="B119" s="169"/>
      <c r="C119" s="169"/>
      <c r="D119" s="173" t="s">
        <v>10</v>
      </c>
      <c r="E119" s="173"/>
      <c r="F119" s="21">
        <f>SUM(F115:F118)</f>
        <v>1266.3000000000002</v>
      </c>
      <c r="G119" s="22">
        <f>SUM(G115:G118)</f>
        <v>20</v>
      </c>
      <c r="H119" s="7">
        <f>SUM(H115:H118)</f>
        <v>633.1500000000001</v>
      </c>
      <c r="I119" s="81">
        <f>SUM(I115:I118)+G119</f>
        <v>653.1500000000001</v>
      </c>
    </row>
    <row r="120" spans="1:9" ht="27" customHeight="1" thickBot="1">
      <c r="A120" s="169"/>
      <c r="B120" s="169"/>
      <c r="C120" s="169"/>
      <c r="D120" s="174" t="s">
        <v>11</v>
      </c>
      <c r="E120" s="174"/>
      <c r="F120" s="23"/>
      <c r="G120" s="18" t="s">
        <v>128</v>
      </c>
      <c r="H120" s="18"/>
      <c r="I120" s="24"/>
    </row>
    <row r="121" spans="1:9" ht="27" customHeight="1" thickBo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7" customHeight="1" thickBot="1">
      <c r="A122" s="12" t="s">
        <v>1</v>
      </c>
      <c r="B122" s="13" t="s">
        <v>121</v>
      </c>
      <c r="C122" s="170" t="s">
        <v>2</v>
      </c>
      <c r="D122" s="176" t="s">
        <v>3</v>
      </c>
      <c r="E122" s="176" t="s">
        <v>4</v>
      </c>
      <c r="F122" s="176" t="s">
        <v>5</v>
      </c>
      <c r="G122" s="176" t="s">
        <v>6</v>
      </c>
      <c r="H122" s="177" t="s">
        <v>237</v>
      </c>
      <c r="I122" s="172" t="s">
        <v>238</v>
      </c>
    </row>
    <row r="123" spans="1:9" ht="33" customHeight="1" thickBot="1">
      <c r="A123" s="6" t="s">
        <v>7</v>
      </c>
      <c r="B123" s="5" t="s">
        <v>45</v>
      </c>
      <c r="C123" s="170"/>
      <c r="D123" s="176"/>
      <c r="E123" s="176"/>
      <c r="F123" s="176"/>
      <c r="G123" s="176"/>
      <c r="H123" s="177"/>
      <c r="I123" s="172"/>
    </row>
    <row r="124" spans="1:9" ht="27" customHeight="1" thickBot="1">
      <c r="A124" s="171" t="s">
        <v>185</v>
      </c>
      <c r="B124" s="171"/>
      <c r="C124" s="16">
        <v>6</v>
      </c>
      <c r="D124" s="49">
        <v>211.05</v>
      </c>
      <c r="E124" s="49"/>
      <c r="F124" s="49">
        <f>C124*D124</f>
        <v>1266.3000000000002</v>
      </c>
      <c r="G124" s="49">
        <v>20</v>
      </c>
      <c r="H124" s="49">
        <f>F124/2</f>
        <v>633.1500000000001</v>
      </c>
      <c r="I124" s="50">
        <f>F124/2</f>
        <v>633.1500000000001</v>
      </c>
    </row>
    <row r="125" spans="1:9" ht="27" customHeight="1" thickBot="1">
      <c r="A125" s="175" t="s">
        <v>235</v>
      </c>
      <c r="B125" s="175"/>
      <c r="C125" s="18">
        <v>6</v>
      </c>
      <c r="D125" s="122">
        <v>130.79</v>
      </c>
      <c r="E125" s="26"/>
      <c r="F125" s="49">
        <f>C125*D125</f>
        <v>784.74</v>
      </c>
      <c r="G125" s="26">
        <v>20</v>
      </c>
      <c r="H125" s="49">
        <f>F125/2</f>
        <v>392.37</v>
      </c>
      <c r="I125" s="50">
        <f>F125/2</f>
        <v>392.37</v>
      </c>
    </row>
    <row r="126" spans="1:9" ht="27" customHeight="1" thickBot="1">
      <c r="A126" s="164" t="s">
        <v>229</v>
      </c>
      <c r="B126" s="165"/>
      <c r="C126" s="92">
        <v>6</v>
      </c>
      <c r="D126" s="120">
        <v>24.08</v>
      </c>
      <c r="E126" s="90"/>
      <c r="F126" s="49">
        <f>C126*D126</f>
        <v>144.48</v>
      </c>
      <c r="G126" s="40">
        <v>10</v>
      </c>
      <c r="H126" s="49">
        <f>F126/2</f>
        <v>72.24</v>
      </c>
      <c r="I126" s="50">
        <f>F126/2</f>
        <v>72.24</v>
      </c>
    </row>
    <row r="127" spans="1:9" ht="27" customHeight="1" thickBot="1">
      <c r="A127" s="169" t="s">
        <v>9</v>
      </c>
      <c r="B127" s="169"/>
      <c r="C127" s="169"/>
      <c r="D127" s="173" t="s">
        <v>10</v>
      </c>
      <c r="E127" s="173"/>
      <c r="F127" s="21">
        <f>SUM(F124:F126)</f>
        <v>2195.52</v>
      </c>
      <c r="G127" s="22">
        <f>SUM(G124:G126)</f>
        <v>50</v>
      </c>
      <c r="H127" s="126">
        <f>SUM(H124:H126)</f>
        <v>1097.76</v>
      </c>
      <c r="I127" s="81">
        <f>SUM(I124:I126)+G127</f>
        <v>1147.76</v>
      </c>
    </row>
    <row r="128" spans="1:9" ht="27" customHeight="1" thickBot="1">
      <c r="A128" s="169"/>
      <c r="B128" s="169"/>
      <c r="C128" s="169"/>
      <c r="D128" s="174" t="s">
        <v>11</v>
      </c>
      <c r="E128" s="174"/>
      <c r="F128" s="23"/>
      <c r="G128" s="18" t="s">
        <v>128</v>
      </c>
      <c r="H128" s="18"/>
      <c r="I128" s="24"/>
    </row>
  </sheetData>
  <sheetProtection selectLockedCells="1" selectUnlockedCells="1"/>
  <mergeCells count="195">
    <mergeCell ref="A19:B19"/>
    <mergeCell ref="A22:B22"/>
    <mergeCell ref="A25:C26"/>
    <mergeCell ref="A51:B51"/>
    <mergeCell ref="A32:B32"/>
    <mergeCell ref="A33:B33"/>
    <mergeCell ref="A34:C35"/>
    <mergeCell ref="A49:B49"/>
    <mergeCell ref="A20:B20"/>
    <mergeCell ref="A21:B21"/>
    <mergeCell ref="I37:I38"/>
    <mergeCell ref="A39:B39"/>
    <mergeCell ref="A40:B40"/>
    <mergeCell ref="A53:B53"/>
    <mergeCell ref="A52:B52"/>
    <mergeCell ref="A43:B43"/>
    <mergeCell ref="A41:B41"/>
    <mergeCell ref="D37:D38"/>
    <mergeCell ref="A42:B42"/>
    <mergeCell ref="F37:F38"/>
    <mergeCell ref="H122:H123"/>
    <mergeCell ref="I122:I123"/>
    <mergeCell ref="F122:F123"/>
    <mergeCell ref="A62:B62"/>
    <mergeCell ref="G122:G123"/>
    <mergeCell ref="D104:E104"/>
    <mergeCell ref="D105:E105"/>
    <mergeCell ref="D110:E110"/>
    <mergeCell ref="D111:E111"/>
    <mergeCell ref="F75:F76"/>
    <mergeCell ref="A59:B59"/>
    <mergeCell ref="A125:B125"/>
    <mergeCell ref="C122:C123"/>
    <mergeCell ref="A103:B103"/>
    <mergeCell ref="A104:C105"/>
    <mergeCell ref="A110:C111"/>
    <mergeCell ref="A60:B60"/>
    <mergeCell ref="A61:B61"/>
    <mergeCell ref="A63:C64"/>
    <mergeCell ref="A126:B126"/>
    <mergeCell ref="A124:B124"/>
    <mergeCell ref="F113:F114"/>
    <mergeCell ref="G113:G114"/>
    <mergeCell ref="D122:D123"/>
    <mergeCell ref="E122:E123"/>
    <mergeCell ref="A119:C120"/>
    <mergeCell ref="D119:E119"/>
    <mergeCell ref="D120:E120"/>
    <mergeCell ref="A115:B115"/>
    <mergeCell ref="A127:C128"/>
    <mergeCell ref="D127:E127"/>
    <mergeCell ref="D128:E128"/>
    <mergeCell ref="A1:I1"/>
    <mergeCell ref="A2:I2"/>
    <mergeCell ref="C6:C7"/>
    <mergeCell ref="D6:D7"/>
    <mergeCell ref="E6:E7"/>
    <mergeCell ref="H6:H7"/>
    <mergeCell ref="I6:I7"/>
    <mergeCell ref="F6:F7"/>
    <mergeCell ref="G6:G7"/>
    <mergeCell ref="I17:I18"/>
    <mergeCell ref="A4:I4"/>
    <mergeCell ref="A8:B8"/>
    <mergeCell ref="A9:B9"/>
    <mergeCell ref="A10:B10"/>
    <mergeCell ref="E17:E18"/>
    <mergeCell ref="F17:F18"/>
    <mergeCell ref="G17:G18"/>
    <mergeCell ref="I29:I30"/>
    <mergeCell ref="C29:C30"/>
    <mergeCell ref="H29:H30"/>
    <mergeCell ref="D29:D30"/>
    <mergeCell ref="G29:G30"/>
    <mergeCell ref="E29:E30"/>
    <mergeCell ref="F29:F30"/>
    <mergeCell ref="H17:H18"/>
    <mergeCell ref="A11:B11"/>
    <mergeCell ref="D25:E25"/>
    <mergeCell ref="D26:E26"/>
    <mergeCell ref="A23:B23"/>
    <mergeCell ref="A13:C14"/>
    <mergeCell ref="D13:E13"/>
    <mergeCell ref="D14:E14"/>
    <mergeCell ref="C17:C18"/>
    <mergeCell ref="D17:D18"/>
    <mergeCell ref="C37:C38"/>
    <mergeCell ref="A31:B31"/>
    <mergeCell ref="D34:E34"/>
    <mergeCell ref="D35:E35"/>
    <mergeCell ref="A44:C45"/>
    <mergeCell ref="D44:E44"/>
    <mergeCell ref="D45:E45"/>
    <mergeCell ref="I47:I48"/>
    <mergeCell ref="H37:H38"/>
    <mergeCell ref="D55:E55"/>
    <mergeCell ref="C47:C48"/>
    <mergeCell ref="D47:D48"/>
    <mergeCell ref="E47:E48"/>
    <mergeCell ref="F47:F48"/>
    <mergeCell ref="G47:G48"/>
    <mergeCell ref="G37:G38"/>
    <mergeCell ref="H47:H48"/>
    <mergeCell ref="E37:E38"/>
    <mergeCell ref="I57:I58"/>
    <mergeCell ref="F57:F58"/>
    <mergeCell ref="G57:G58"/>
    <mergeCell ref="H57:H58"/>
    <mergeCell ref="A50:B50"/>
    <mergeCell ref="C57:C58"/>
    <mergeCell ref="D57:D58"/>
    <mergeCell ref="E57:E58"/>
    <mergeCell ref="D54:E54"/>
    <mergeCell ref="A54:C55"/>
    <mergeCell ref="D63:E63"/>
    <mergeCell ref="D64:E64"/>
    <mergeCell ref="A71:B71"/>
    <mergeCell ref="A72:C73"/>
    <mergeCell ref="D72:E72"/>
    <mergeCell ref="D73:E73"/>
    <mergeCell ref="I66:I67"/>
    <mergeCell ref="A68:B68"/>
    <mergeCell ref="A69:B69"/>
    <mergeCell ref="A70:B70"/>
    <mergeCell ref="G66:G67"/>
    <mergeCell ref="H66:H67"/>
    <mergeCell ref="C66:C67"/>
    <mergeCell ref="D66:D67"/>
    <mergeCell ref="E66:E67"/>
    <mergeCell ref="F66:F67"/>
    <mergeCell ref="H81:H82"/>
    <mergeCell ref="I75:I76"/>
    <mergeCell ref="A77:B77"/>
    <mergeCell ref="A78:C79"/>
    <mergeCell ref="D78:E78"/>
    <mergeCell ref="D79:E79"/>
    <mergeCell ref="G75:G76"/>
    <mergeCell ref="H75:H76"/>
    <mergeCell ref="C75:C76"/>
    <mergeCell ref="D75:D76"/>
    <mergeCell ref="C81:C82"/>
    <mergeCell ref="D81:D82"/>
    <mergeCell ref="E81:E82"/>
    <mergeCell ref="E75:E76"/>
    <mergeCell ref="E89:E90"/>
    <mergeCell ref="D89:D90"/>
    <mergeCell ref="G81:G82"/>
    <mergeCell ref="F89:F90"/>
    <mergeCell ref="G89:G90"/>
    <mergeCell ref="D87:E87"/>
    <mergeCell ref="H89:H90"/>
    <mergeCell ref="I81:I82"/>
    <mergeCell ref="A83:B83"/>
    <mergeCell ref="A84:B84"/>
    <mergeCell ref="A85:B85"/>
    <mergeCell ref="A86:C87"/>
    <mergeCell ref="D86:E86"/>
    <mergeCell ref="I89:I90"/>
    <mergeCell ref="F81:F82"/>
    <mergeCell ref="C89:C90"/>
    <mergeCell ref="A95:C96"/>
    <mergeCell ref="D95:E95"/>
    <mergeCell ref="D96:E96"/>
    <mergeCell ref="A91:B91"/>
    <mergeCell ref="A92:B92"/>
    <mergeCell ref="A93:B93"/>
    <mergeCell ref="A94:B94"/>
    <mergeCell ref="I98:I99"/>
    <mergeCell ref="H98:H99"/>
    <mergeCell ref="A102:B102"/>
    <mergeCell ref="A100:B100"/>
    <mergeCell ref="A101:B101"/>
    <mergeCell ref="C98:C99"/>
    <mergeCell ref="D98:D99"/>
    <mergeCell ref="E98:E99"/>
    <mergeCell ref="A12:B12"/>
    <mergeCell ref="A24:B24"/>
    <mergeCell ref="H113:H114"/>
    <mergeCell ref="I107:I108"/>
    <mergeCell ref="I113:I114"/>
    <mergeCell ref="F107:F108"/>
    <mergeCell ref="G107:G108"/>
    <mergeCell ref="F98:F99"/>
    <mergeCell ref="G98:G99"/>
    <mergeCell ref="H107:H108"/>
    <mergeCell ref="A118:B118"/>
    <mergeCell ref="E113:E114"/>
    <mergeCell ref="C107:C108"/>
    <mergeCell ref="C113:C114"/>
    <mergeCell ref="D113:D114"/>
    <mergeCell ref="D107:D108"/>
    <mergeCell ref="E107:E108"/>
    <mergeCell ref="A109:B109"/>
    <mergeCell ref="A116:B116"/>
    <mergeCell ref="A117:B11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showGridLines="0" zoomScale="75" zoomScaleNormal="75" zoomScalePageLayoutView="0" workbookViewId="0" topLeftCell="A1">
      <selection activeCell="G30" sqref="G30"/>
    </sheetView>
  </sheetViews>
  <sheetFormatPr defaultColWidth="9.140625" defaultRowHeight="12.75"/>
  <cols>
    <col min="1" max="1" width="10.7109375" style="0" customWidth="1"/>
    <col min="2" max="2" width="24.00390625" style="0" customWidth="1"/>
    <col min="3" max="3" width="10.7109375" style="0" customWidth="1"/>
    <col min="4" max="4" width="12.57421875" style="0" customWidth="1"/>
    <col min="5" max="5" width="14.00390625" style="0" customWidth="1"/>
    <col min="6" max="6" width="13.2812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148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9" ht="27" customHeight="1" thickBot="1">
      <c r="A6" s="12" t="s">
        <v>1</v>
      </c>
      <c r="B6" s="13" t="s">
        <v>50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27" customHeight="1" thickBot="1">
      <c r="A7" s="6" t="s">
        <v>7</v>
      </c>
      <c r="B7" s="5" t="s">
        <v>46</v>
      </c>
      <c r="C7" s="170"/>
      <c r="D7" s="176"/>
      <c r="E7" s="176"/>
      <c r="F7" s="176"/>
      <c r="G7" s="176"/>
      <c r="H7" s="177"/>
      <c r="I7" s="172"/>
    </row>
    <row r="8" spans="1:10" ht="27" customHeight="1" thickBot="1">
      <c r="A8" s="171" t="s">
        <v>30</v>
      </c>
      <c r="B8" s="171"/>
      <c r="C8" s="29">
        <v>8</v>
      </c>
      <c r="D8" s="49">
        <v>211.05</v>
      </c>
      <c r="E8" s="49"/>
      <c r="F8" s="49">
        <f>C8*D8</f>
        <v>1688.4</v>
      </c>
      <c r="G8" s="49">
        <v>20</v>
      </c>
      <c r="H8" s="49">
        <f>F8/2</f>
        <v>844.2</v>
      </c>
      <c r="I8" s="50">
        <f>F8/2</f>
        <v>844.2</v>
      </c>
      <c r="J8" s="2"/>
    </row>
    <row r="9" spans="1:9" ht="27" customHeight="1" hidden="1" thickBot="1">
      <c r="A9" s="175"/>
      <c r="B9" s="175"/>
      <c r="C9" s="18"/>
      <c r="D9" s="19"/>
      <c r="E9" s="19"/>
      <c r="F9" s="49">
        <f>C9*D9</f>
        <v>0</v>
      </c>
      <c r="G9" s="19"/>
      <c r="H9" s="49">
        <f>F9/2</f>
        <v>0</v>
      </c>
      <c r="I9" s="50">
        <f>F9/2</f>
        <v>0</v>
      </c>
    </row>
    <row r="10" spans="1:9" ht="27" customHeight="1" thickBot="1">
      <c r="A10" s="164" t="s">
        <v>229</v>
      </c>
      <c r="B10" s="165"/>
      <c r="C10" s="85">
        <v>7</v>
      </c>
      <c r="D10" s="138">
        <v>24.08</v>
      </c>
      <c r="E10" s="138"/>
      <c r="F10" s="49">
        <f>C10*D10</f>
        <v>168.56</v>
      </c>
      <c r="G10" s="94">
        <v>10</v>
      </c>
      <c r="H10" s="49">
        <f>F10/2</f>
        <v>84.28</v>
      </c>
      <c r="I10" s="50">
        <f>F10/2</f>
        <v>84.28</v>
      </c>
    </row>
    <row r="11" spans="1:9" ht="27" customHeight="1" thickBot="1">
      <c r="A11" s="169" t="s">
        <v>9</v>
      </c>
      <c r="B11" s="169"/>
      <c r="C11" s="169"/>
      <c r="D11" s="173" t="s">
        <v>10</v>
      </c>
      <c r="E11" s="173"/>
      <c r="F11" s="21">
        <f>SUM(F8:F10)</f>
        <v>1856.96</v>
      </c>
      <c r="G11" s="21">
        <f>SUM(G8:G10)</f>
        <v>30</v>
      </c>
      <c r="H11" s="7">
        <f>SUM(H8:H10)</f>
        <v>928.48</v>
      </c>
      <c r="I11" s="81">
        <f>SUM(I8:I10)+G11</f>
        <v>958.48</v>
      </c>
    </row>
    <row r="12" spans="1:9" ht="27" customHeight="1" thickBot="1">
      <c r="A12" s="169"/>
      <c r="B12" s="169"/>
      <c r="C12" s="169"/>
      <c r="D12" s="174" t="s">
        <v>11</v>
      </c>
      <c r="E12" s="174"/>
      <c r="F12" s="23"/>
      <c r="G12" s="18" t="s">
        <v>128</v>
      </c>
      <c r="H12" s="18"/>
      <c r="I12" s="24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3.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27" customHeight="1" thickBot="1">
      <c r="A15" s="12" t="s">
        <v>1</v>
      </c>
      <c r="B15" s="13" t="s">
        <v>197</v>
      </c>
      <c r="C15" s="170" t="s">
        <v>2</v>
      </c>
      <c r="D15" s="176" t="s">
        <v>3</v>
      </c>
      <c r="E15" s="176" t="s">
        <v>4</v>
      </c>
      <c r="F15" s="176" t="s">
        <v>5</v>
      </c>
      <c r="G15" s="176" t="s">
        <v>6</v>
      </c>
      <c r="H15" s="177" t="s">
        <v>237</v>
      </c>
      <c r="I15" s="172" t="s">
        <v>238</v>
      </c>
    </row>
    <row r="16" spans="1:9" ht="31.5" customHeight="1" thickBot="1">
      <c r="A16" s="6" t="s">
        <v>7</v>
      </c>
      <c r="B16" s="5" t="s">
        <v>47</v>
      </c>
      <c r="C16" s="170"/>
      <c r="D16" s="176"/>
      <c r="E16" s="176"/>
      <c r="F16" s="176"/>
      <c r="G16" s="176"/>
      <c r="H16" s="177"/>
      <c r="I16" s="172"/>
    </row>
    <row r="17" spans="1:9" ht="27" customHeight="1">
      <c r="A17" s="171" t="s">
        <v>30</v>
      </c>
      <c r="B17" s="171"/>
      <c r="C17" s="29">
        <v>7</v>
      </c>
      <c r="D17" s="49">
        <v>211.05</v>
      </c>
      <c r="E17" s="49"/>
      <c r="F17" s="49">
        <f>C17*D17</f>
        <v>1477.3500000000001</v>
      </c>
      <c r="G17" s="49">
        <v>20</v>
      </c>
      <c r="H17" s="49">
        <f>F17/2</f>
        <v>738.6750000000001</v>
      </c>
      <c r="I17" s="50">
        <f>F17/2</f>
        <v>738.6750000000001</v>
      </c>
    </row>
    <row r="18" spans="1:9" ht="27" customHeight="1" thickBot="1">
      <c r="A18" s="175"/>
      <c r="B18" s="175"/>
      <c r="C18" s="18"/>
      <c r="D18" s="19"/>
      <c r="E18" s="19"/>
      <c r="F18" s="19"/>
      <c r="G18" s="19"/>
      <c r="H18" s="19"/>
      <c r="I18" s="20"/>
    </row>
    <row r="19" spans="1:9" ht="22.5" customHeight="1" thickBot="1">
      <c r="A19" s="169" t="s">
        <v>9</v>
      </c>
      <c r="B19" s="169"/>
      <c r="C19" s="169"/>
      <c r="D19" s="173" t="s">
        <v>10</v>
      </c>
      <c r="E19" s="173"/>
      <c r="F19" s="21">
        <f>SUM(F17:F18)</f>
        <v>1477.3500000000001</v>
      </c>
      <c r="G19" s="22">
        <f>SUM(G17:G18)</f>
        <v>20</v>
      </c>
      <c r="H19" s="126">
        <f>SUM(H17:H18)</f>
        <v>738.6750000000001</v>
      </c>
      <c r="I19" s="81">
        <f>SUM(I17:I18)+G19</f>
        <v>758.6750000000001</v>
      </c>
    </row>
    <row r="20" spans="1:9" ht="28.5" customHeight="1" thickBot="1">
      <c r="A20" s="169"/>
      <c r="B20" s="169"/>
      <c r="C20" s="169"/>
      <c r="D20" s="174" t="s">
        <v>11</v>
      </c>
      <c r="E20" s="174"/>
      <c r="F20" s="23"/>
      <c r="G20" s="18" t="s">
        <v>128</v>
      </c>
      <c r="H20" s="3"/>
      <c r="I20" s="4"/>
    </row>
    <row r="21" spans="1:9" ht="27" customHeight="1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9.5" customHeight="1" thickBot="1">
      <c r="A22" s="12" t="s">
        <v>1</v>
      </c>
      <c r="B22" s="13" t="s">
        <v>139</v>
      </c>
      <c r="C22" s="170" t="s">
        <v>2</v>
      </c>
      <c r="D22" s="176" t="s">
        <v>3</v>
      </c>
      <c r="E22" s="176" t="s">
        <v>4</v>
      </c>
      <c r="F22" s="176" t="s">
        <v>5</v>
      </c>
      <c r="G22" s="176" t="s">
        <v>6</v>
      </c>
      <c r="H22" s="177" t="s">
        <v>237</v>
      </c>
      <c r="I22" s="172" t="s">
        <v>238</v>
      </c>
    </row>
    <row r="23" spans="1:9" ht="30.75" thickBot="1">
      <c r="A23" s="6" t="s">
        <v>7</v>
      </c>
      <c r="B23" s="5" t="s">
        <v>48</v>
      </c>
      <c r="C23" s="170"/>
      <c r="D23" s="176"/>
      <c r="E23" s="176"/>
      <c r="F23" s="176"/>
      <c r="G23" s="176"/>
      <c r="H23" s="177"/>
      <c r="I23" s="172"/>
    </row>
    <row r="24" spans="1:9" ht="27" customHeight="1" thickBot="1">
      <c r="A24" s="171" t="s">
        <v>30</v>
      </c>
      <c r="B24" s="171"/>
      <c r="C24" s="29">
        <v>8</v>
      </c>
      <c r="D24" s="49">
        <v>211.05</v>
      </c>
      <c r="E24" s="49"/>
      <c r="F24" s="49">
        <f aca="true" t="shared" si="0" ref="F24:F29">C24*D24</f>
        <v>1688.4</v>
      </c>
      <c r="G24" s="49">
        <v>20</v>
      </c>
      <c r="H24" s="49">
        <f aca="true" t="shared" si="1" ref="H24:H29">F24/2</f>
        <v>844.2</v>
      </c>
      <c r="I24" s="50">
        <f aca="true" t="shared" si="2" ref="I24:I29">F24/2</f>
        <v>844.2</v>
      </c>
    </row>
    <row r="25" spans="1:9" ht="27" customHeight="1" thickBot="1">
      <c r="A25" s="168" t="s">
        <v>235</v>
      </c>
      <c r="B25" s="168"/>
      <c r="C25" s="42">
        <v>8</v>
      </c>
      <c r="D25" s="62">
        <v>130.79</v>
      </c>
      <c r="E25" s="53"/>
      <c r="F25" s="49">
        <f t="shared" si="0"/>
        <v>1046.32</v>
      </c>
      <c r="G25" s="53">
        <v>20</v>
      </c>
      <c r="H25" s="53">
        <f t="shared" si="1"/>
        <v>523.16</v>
      </c>
      <c r="I25" s="54">
        <f t="shared" si="2"/>
        <v>523.16</v>
      </c>
    </row>
    <row r="26" spans="1:9" ht="27" customHeight="1" thickBot="1">
      <c r="A26" s="162" t="s">
        <v>244</v>
      </c>
      <c r="B26" s="163"/>
      <c r="C26" s="78">
        <v>7</v>
      </c>
      <c r="D26" s="79">
        <v>55.33</v>
      </c>
      <c r="E26" s="142"/>
      <c r="F26" s="49">
        <f t="shared" si="0"/>
        <v>387.31</v>
      </c>
      <c r="G26" s="63">
        <v>5</v>
      </c>
      <c r="H26" s="53">
        <f t="shared" si="1"/>
        <v>193.655</v>
      </c>
      <c r="I26" s="54">
        <f t="shared" si="2"/>
        <v>193.655</v>
      </c>
    </row>
    <row r="27" spans="1:9" ht="27" customHeight="1" thickBot="1">
      <c r="A27" s="164" t="s">
        <v>245</v>
      </c>
      <c r="B27" s="165"/>
      <c r="C27" s="78">
        <v>7</v>
      </c>
      <c r="D27" s="79">
        <v>40.33</v>
      </c>
      <c r="E27" s="142"/>
      <c r="F27" s="49">
        <f t="shared" si="0"/>
        <v>282.31</v>
      </c>
      <c r="G27" s="63">
        <v>5</v>
      </c>
      <c r="H27" s="53">
        <f t="shared" si="1"/>
        <v>141.155</v>
      </c>
      <c r="I27" s="54">
        <f t="shared" si="2"/>
        <v>141.155</v>
      </c>
    </row>
    <row r="28" spans="1:9" ht="27" customHeight="1" thickBot="1">
      <c r="A28" s="164" t="s">
        <v>246</v>
      </c>
      <c r="B28" s="165"/>
      <c r="C28" s="78">
        <v>7</v>
      </c>
      <c r="D28" s="79">
        <v>40.08</v>
      </c>
      <c r="E28" s="142"/>
      <c r="F28" s="49">
        <f t="shared" si="0"/>
        <v>280.56</v>
      </c>
      <c r="G28" s="63">
        <v>5</v>
      </c>
      <c r="H28" s="53">
        <f t="shared" si="1"/>
        <v>140.28</v>
      </c>
      <c r="I28" s="54">
        <f t="shared" si="2"/>
        <v>140.28</v>
      </c>
    </row>
    <row r="29" spans="1:9" ht="27" customHeight="1" thickBot="1">
      <c r="A29" s="164" t="s">
        <v>247</v>
      </c>
      <c r="B29" s="165"/>
      <c r="C29" s="78">
        <v>7</v>
      </c>
      <c r="D29" s="79">
        <v>8.08</v>
      </c>
      <c r="E29" s="142"/>
      <c r="F29" s="49">
        <f t="shared" si="0"/>
        <v>56.56</v>
      </c>
      <c r="G29" s="63">
        <v>5</v>
      </c>
      <c r="H29" s="53">
        <f t="shared" si="1"/>
        <v>28.28</v>
      </c>
      <c r="I29" s="54">
        <f t="shared" si="2"/>
        <v>28.28</v>
      </c>
    </row>
    <row r="30" spans="1:9" ht="27" customHeight="1" thickBot="1">
      <c r="A30" s="169" t="s">
        <v>9</v>
      </c>
      <c r="B30" s="169"/>
      <c r="C30" s="178"/>
      <c r="D30" s="179" t="s">
        <v>10</v>
      </c>
      <c r="E30" s="173"/>
      <c r="F30" s="21">
        <f>SUM(F24:F29)</f>
        <v>3741.46</v>
      </c>
      <c r="G30" s="22">
        <f>SUM(G24:G29)</f>
        <v>60</v>
      </c>
      <c r="H30" s="7">
        <f>SUM(H24:H29)</f>
        <v>1870.73</v>
      </c>
      <c r="I30" s="81">
        <f>SUM(I24:I29)+G30</f>
        <v>1930.73</v>
      </c>
    </row>
    <row r="31" spans="1:9" ht="27" customHeight="1" thickBot="1">
      <c r="A31" s="169"/>
      <c r="B31" s="169"/>
      <c r="C31" s="169"/>
      <c r="D31" s="174" t="s">
        <v>11</v>
      </c>
      <c r="E31" s="174"/>
      <c r="F31" s="23"/>
      <c r="G31" s="18" t="s">
        <v>128</v>
      </c>
      <c r="H31" s="18"/>
      <c r="I31" s="24"/>
    </row>
    <row r="32" spans="1:9" ht="27" customHeight="1" thickBot="1">
      <c r="A32" s="2"/>
      <c r="B32" s="2"/>
      <c r="C32" s="2"/>
      <c r="D32" s="2"/>
      <c r="E32" s="2"/>
      <c r="F32" s="2"/>
      <c r="G32" s="2"/>
      <c r="H32" s="2"/>
      <c r="I32" s="2"/>
    </row>
    <row r="33" spans="1:9" ht="27" customHeight="1" thickBot="1">
      <c r="A33" s="12" t="s">
        <v>1</v>
      </c>
      <c r="B33" s="13" t="s">
        <v>150</v>
      </c>
      <c r="C33" s="170" t="s">
        <v>2</v>
      </c>
      <c r="D33" s="176" t="s">
        <v>3</v>
      </c>
      <c r="E33" s="176" t="s">
        <v>4</v>
      </c>
      <c r="F33" s="176" t="s">
        <v>5</v>
      </c>
      <c r="G33" s="176" t="s">
        <v>6</v>
      </c>
      <c r="H33" s="177" t="s">
        <v>237</v>
      </c>
      <c r="I33" s="172" t="s">
        <v>238</v>
      </c>
    </row>
    <row r="34" spans="1:9" ht="27" customHeight="1" thickBot="1">
      <c r="A34" s="6" t="s">
        <v>7</v>
      </c>
      <c r="B34" s="5" t="s">
        <v>49</v>
      </c>
      <c r="C34" s="170"/>
      <c r="D34" s="176"/>
      <c r="E34" s="176"/>
      <c r="F34" s="176"/>
      <c r="G34" s="176"/>
      <c r="H34" s="177"/>
      <c r="I34" s="172"/>
    </row>
    <row r="35" spans="1:9" ht="27" customHeight="1" thickBot="1">
      <c r="A35" s="171" t="s">
        <v>30</v>
      </c>
      <c r="B35" s="171"/>
      <c r="C35" s="29">
        <v>7</v>
      </c>
      <c r="D35" s="49">
        <v>211.05</v>
      </c>
      <c r="E35" s="49"/>
      <c r="F35" s="49">
        <f>C35*D35</f>
        <v>1477.3500000000001</v>
      </c>
      <c r="G35" s="49">
        <v>20</v>
      </c>
      <c r="H35" s="49">
        <f>F35/2</f>
        <v>738.6750000000001</v>
      </c>
      <c r="I35" s="50">
        <f>F35/2</f>
        <v>738.6750000000001</v>
      </c>
    </row>
    <row r="36" spans="1:9" ht="27" customHeight="1" thickBot="1">
      <c r="A36" s="168" t="s">
        <v>232</v>
      </c>
      <c r="B36" s="168"/>
      <c r="C36" s="25">
        <v>7</v>
      </c>
      <c r="D36" s="122">
        <v>36.44</v>
      </c>
      <c r="E36" s="26" t="s">
        <v>239</v>
      </c>
      <c r="F36" s="49">
        <f>C36*D36</f>
        <v>255.07999999999998</v>
      </c>
      <c r="G36" s="26">
        <v>16</v>
      </c>
      <c r="H36" s="49">
        <f>F36/2</f>
        <v>127.53999999999999</v>
      </c>
      <c r="I36" s="50">
        <f>F36/2</f>
        <v>127.53999999999999</v>
      </c>
    </row>
    <row r="37" spans="1:9" ht="27" customHeight="1" thickBot="1">
      <c r="A37" s="169" t="s">
        <v>9</v>
      </c>
      <c r="B37" s="169"/>
      <c r="C37" s="169"/>
      <c r="D37" s="173" t="s">
        <v>10</v>
      </c>
      <c r="E37" s="173"/>
      <c r="F37" s="21">
        <f>SUM(F35:F36)</f>
        <v>1732.43</v>
      </c>
      <c r="G37" s="22">
        <f>SUM(G35:G36)</f>
        <v>36</v>
      </c>
      <c r="H37" s="7">
        <f>SUM(H35:H36)</f>
        <v>866.215</v>
      </c>
      <c r="I37" s="81">
        <f>SUM(I35:I36)+G37</f>
        <v>902.215</v>
      </c>
    </row>
    <row r="38" spans="1:9" ht="27" customHeight="1" thickBot="1">
      <c r="A38" s="169"/>
      <c r="B38" s="169"/>
      <c r="C38" s="169"/>
      <c r="D38" s="174" t="s">
        <v>11</v>
      </c>
      <c r="E38" s="174"/>
      <c r="F38" s="23"/>
      <c r="G38" s="18" t="s">
        <v>128</v>
      </c>
      <c r="H38" s="18"/>
      <c r="I38" s="24"/>
    </row>
    <row r="39" spans="1:9" ht="27" customHeight="1" thickBot="1">
      <c r="A39" s="2"/>
      <c r="B39" s="2"/>
      <c r="C39" s="2"/>
      <c r="D39" s="2"/>
      <c r="E39" s="2"/>
      <c r="F39" s="2"/>
      <c r="G39" s="2"/>
      <c r="H39" s="2"/>
      <c r="I39" s="2"/>
    </row>
    <row r="40" spans="1:9" ht="27" customHeight="1" thickBot="1">
      <c r="A40" s="12" t="s">
        <v>1</v>
      </c>
      <c r="B40" s="13" t="s">
        <v>198</v>
      </c>
      <c r="C40" s="170" t="s">
        <v>2</v>
      </c>
      <c r="D40" s="176" t="s">
        <v>3</v>
      </c>
      <c r="E40" s="176" t="s">
        <v>4</v>
      </c>
      <c r="F40" s="176" t="s">
        <v>5</v>
      </c>
      <c r="G40" s="176" t="s">
        <v>6</v>
      </c>
      <c r="H40" s="177" t="s">
        <v>237</v>
      </c>
      <c r="I40" s="172" t="s">
        <v>238</v>
      </c>
    </row>
    <row r="41" spans="1:9" ht="27" customHeight="1" thickBot="1">
      <c r="A41" s="6" t="s">
        <v>7</v>
      </c>
      <c r="B41" s="5" t="s">
        <v>51</v>
      </c>
      <c r="C41" s="170"/>
      <c r="D41" s="176"/>
      <c r="E41" s="176"/>
      <c r="F41" s="176"/>
      <c r="G41" s="176"/>
      <c r="H41" s="177"/>
      <c r="I41" s="172"/>
    </row>
    <row r="42" spans="1:9" ht="27" customHeight="1" thickBot="1">
      <c r="A42" s="171" t="s">
        <v>30</v>
      </c>
      <c r="B42" s="171"/>
      <c r="C42" s="29">
        <v>8</v>
      </c>
      <c r="D42" s="49">
        <v>211.05</v>
      </c>
      <c r="E42" s="49"/>
      <c r="F42" s="49">
        <f>C42*D42</f>
        <v>1688.4</v>
      </c>
      <c r="G42" s="49">
        <v>20</v>
      </c>
      <c r="H42" s="49">
        <f>F42/2</f>
        <v>844.2</v>
      </c>
      <c r="I42" s="50">
        <f>F42/2</f>
        <v>844.2</v>
      </c>
    </row>
    <row r="43" spans="1:9" ht="27" customHeight="1" thickBot="1">
      <c r="A43" s="162" t="s">
        <v>244</v>
      </c>
      <c r="B43" s="163"/>
      <c r="C43" s="78">
        <v>7</v>
      </c>
      <c r="D43" s="79">
        <v>55.33</v>
      </c>
      <c r="E43" s="139"/>
      <c r="F43" s="49">
        <f>C43*D43</f>
        <v>387.31</v>
      </c>
      <c r="G43" s="49">
        <v>5</v>
      </c>
      <c r="H43" s="49">
        <f>F43/2</f>
        <v>193.655</v>
      </c>
      <c r="I43" s="50">
        <f>F43/2</f>
        <v>193.655</v>
      </c>
    </row>
    <row r="44" spans="1:9" ht="27" customHeight="1" thickBot="1">
      <c r="A44" s="164" t="s">
        <v>245</v>
      </c>
      <c r="B44" s="165"/>
      <c r="C44" s="78">
        <v>7</v>
      </c>
      <c r="D44" s="79">
        <v>40.33</v>
      </c>
      <c r="E44" s="139"/>
      <c r="F44" s="49">
        <f>C44*D44</f>
        <v>282.31</v>
      </c>
      <c r="G44" s="49">
        <v>5</v>
      </c>
      <c r="H44" s="49">
        <f>F44/2</f>
        <v>141.155</v>
      </c>
      <c r="I44" s="50">
        <f>F44/2</f>
        <v>141.155</v>
      </c>
    </row>
    <row r="45" spans="1:9" ht="27" customHeight="1" thickBot="1">
      <c r="A45" s="164" t="s">
        <v>246</v>
      </c>
      <c r="B45" s="165"/>
      <c r="C45" s="78">
        <v>7</v>
      </c>
      <c r="D45" s="79">
        <v>40.08</v>
      </c>
      <c r="E45" s="139"/>
      <c r="F45" s="49">
        <f>C45*D45</f>
        <v>280.56</v>
      </c>
      <c r="G45" s="49">
        <v>5</v>
      </c>
      <c r="H45" s="49">
        <f>F45/2</f>
        <v>140.28</v>
      </c>
      <c r="I45" s="50">
        <f>F45/2</f>
        <v>140.28</v>
      </c>
    </row>
    <row r="46" spans="1:9" ht="27" customHeight="1" thickBot="1">
      <c r="A46" s="164" t="s">
        <v>247</v>
      </c>
      <c r="B46" s="165"/>
      <c r="C46" s="78">
        <v>7</v>
      </c>
      <c r="D46" s="79">
        <v>8.08</v>
      </c>
      <c r="E46" s="139"/>
      <c r="F46" s="49">
        <f>C46*D46</f>
        <v>56.56</v>
      </c>
      <c r="G46" s="49">
        <v>5</v>
      </c>
      <c r="H46" s="49">
        <f>F46/2</f>
        <v>28.28</v>
      </c>
      <c r="I46" s="50">
        <f>F46/2</f>
        <v>28.28</v>
      </c>
    </row>
    <row r="47" spans="1:9" ht="27" customHeight="1" thickBot="1">
      <c r="A47" s="169" t="s">
        <v>9</v>
      </c>
      <c r="B47" s="169"/>
      <c r="C47" s="169"/>
      <c r="D47" s="173" t="s">
        <v>10</v>
      </c>
      <c r="E47" s="173"/>
      <c r="F47" s="21">
        <f>SUM(F42:F46)</f>
        <v>2695.14</v>
      </c>
      <c r="G47" s="22">
        <f>SUM(G42:G46)</f>
        <v>40</v>
      </c>
      <c r="H47" s="7">
        <f>SUM(H42:H46)</f>
        <v>1347.57</v>
      </c>
      <c r="I47" s="81">
        <f>SUM(I42:I46)+G47</f>
        <v>1387.57</v>
      </c>
    </row>
    <row r="48" spans="1:9" ht="27" customHeight="1" thickBot="1">
      <c r="A48" s="169"/>
      <c r="B48" s="169"/>
      <c r="C48" s="169"/>
      <c r="D48" s="174" t="s">
        <v>11</v>
      </c>
      <c r="E48" s="174"/>
      <c r="F48" s="23"/>
      <c r="G48" s="18" t="s">
        <v>128</v>
      </c>
      <c r="H48" s="18"/>
      <c r="I48" s="24"/>
    </row>
    <row r="49" spans="1:9" ht="27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9" ht="27" customHeight="1" thickBot="1">
      <c r="A50" s="12" t="s">
        <v>1</v>
      </c>
      <c r="B50" s="13" t="s">
        <v>199</v>
      </c>
      <c r="C50" s="170" t="s">
        <v>2</v>
      </c>
      <c r="D50" s="176" t="s">
        <v>3</v>
      </c>
      <c r="E50" s="176" t="s">
        <v>4</v>
      </c>
      <c r="F50" s="176" t="s">
        <v>5</v>
      </c>
      <c r="G50" s="176" t="s">
        <v>6</v>
      </c>
      <c r="H50" s="177" t="s">
        <v>237</v>
      </c>
      <c r="I50" s="172" t="s">
        <v>238</v>
      </c>
    </row>
    <row r="51" spans="1:9" ht="27" customHeight="1" thickBot="1">
      <c r="A51" s="6" t="s">
        <v>7</v>
      </c>
      <c r="B51" s="5" t="s">
        <v>52</v>
      </c>
      <c r="C51" s="170"/>
      <c r="D51" s="176"/>
      <c r="E51" s="176"/>
      <c r="F51" s="176"/>
      <c r="G51" s="176"/>
      <c r="H51" s="177"/>
      <c r="I51" s="172"/>
    </row>
    <row r="52" spans="1:9" ht="27" customHeight="1" thickBot="1">
      <c r="A52" s="171" t="s">
        <v>30</v>
      </c>
      <c r="B52" s="171"/>
      <c r="C52" s="29">
        <v>7</v>
      </c>
      <c r="D52" s="49">
        <v>211.05</v>
      </c>
      <c r="E52" s="55"/>
      <c r="F52" s="55">
        <f>C52*D52</f>
        <v>1477.3500000000001</v>
      </c>
      <c r="G52" s="49">
        <v>20</v>
      </c>
      <c r="H52" s="55">
        <f>F52/2</f>
        <v>738.6750000000001</v>
      </c>
      <c r="I52" s="56">
        <f>F52/2</f>
        <v>738.6750000000001</v>
      </c>
    </row>
    <row r="53" spans="1:9" ht="27" customHeight="1" thickBot="1">
      <c r="A53" s="169" t="s">
        <v>9</v>
      </c>
      <c r="B53" s="169"/>
      <c r="C53" s="169"/>
      <c r="D53" s="173" t="s">
        <v>10</v>
      </c>
      <c r="E53" s="173"/>
      <c r="F53" s="21">
        <f>SUM(F52:F52)</f>
        <v>1477.3500000000001</v>
      </c>
      <c r="G53" s="22">
        <f>SUM(G52:G52)</f>
        <v>20</v>
      </c>
      <c r="H53" s="7">
        <f>SUM(H52:H52)</f>
        <v>738.6750000000001</v>
      </c>
      <c r="I53" s="81">
        <f>SUM(I52:I52)+G53</f>
        <v>758.6750000000001</v>
      </c>
    </row>
    <row r="54" spans="1:9" ht="27" customHeight="1" thickBot="1">
      <c r="A54" s="169"/>
      <c r="B54" s="169"/>
      <c r="C54" s="169"/>
      <c r="D54" s="174" t="s">
        <v>11</v>
      </c>
      <c r="E54" s="174"/>
      <c r="F54" s="23"/>
      <c r="G54" s="18" t="s">
        <v>128</v>
      </c>
      <c r="H54" s="18"/>
      <c r="I54" s="24"/>
    </row>
    <row r="55" spans="1:9" ht="27" customHeight="1" thickBot="1">
      <c r="A55" s="2"/>
      <c r="B55" s="2"/>
      <c r="C55" s="2"/>
      <c r="D55" s="2"/>
      <c r="E55" s="2"/>
      <c r="F55" s="2"/>
      <c r="G55" s="2"/>
      <c r="H55" s="2"/>
      <c r="I55" s="2"/>
    </row>
    <row r="56" spans="1:9" ht="27" customHeight="1" thickBot="1">
      <c r="A56" s="12" t="s">
        <v>1</v>
      </c>
      <c r="B56" s="13" t="s">
        <v>200</v>
      </c>
      <c r="C56" s="170" t="s">
        <v>2</v>
      </c>
      <c r="D56" s="176" t="s">
        <v>3</v>
      </c>
      <c r="E56" s="176" t="s">
        <v>4</v>
      </c>
      <c r="F56" s="176" t="s">
        <v>5</v>
      </c>
      <c r="G56" s="176" t="s">
        <v>6</v>
      </c>
      <c r="H56" s="177" t="s">
        <v>237</v>
      </c>
      <c r="I56" s="172" t="s">
        <v>238</v>
      </c>
    </row>
    <row r="57" spans="1:9" ht="27" customHeight="1" thickBot="1">
      <c r="A57" s="6" t="s">
        <v>7</v>
      </c>
      <c r="B57" s="5" t="s">
        <v>53</v>
      </c>
      <c r="C57" s="170"/>
      <c r="D57" s="176"/>
      <c r="E57" s="176"/>
      <c r="F57" s="176"/>
      <c r="G57" s="176"/>
      <c r="H57" s="177"/>
      <c r="I57" s="172"/>
    </row>
    <row r="58" spans="1:9" ht="27" customHeight="1" thickBot="1">
      <c r="A58" s="171" t="s">
        <v>30</v>
      </c>
      <c r="B58" s="171"/>
      <c r="C58" s="29">
        <v>8</v>
      </c>
      <c r="D58" s="49">
        <v>211.05</v>
      </c>
      <c r="E58" s="49"/>
      <c r="F58" s="49">
        <f>C58*D58</f>
        <v>1688.4</v>
      </c>
      <c r="G58" s="49">
        <v>20</v>
      </c>
      <c r="H58" s="49">
        <f>F58/2</f>
        <v>844.2</v>
      </c>
      <c r="I58" s="50">
        <f>F58/2</f>
        <v>844.2</v>
      </c>
    </row>
    <row r="59" spans="1:9" ht="27" customHeight="1" thickBot="1">
      <c r="A59" s="168" t="s">
        <v>228</v>
      </c>
      <c r="B59" s="168"/>
      <c r="C59" s="25">
        <v>7</v>
      </c>
      <c r="D59" s="122">
        <v>24.08</v>
      </c>
      <c r="E59" s="26"/>
      <c r="F59" s="49">
        <f>C59*D59</f>
        <v>168.56</v>
      </c>
      <c r="G59" s="26">
        <v>10</v>
      </c>
      <c r="H59" s="49">
        <f>F59/2</f>
        <v>84.28</v>
      </c>
      <c r="I59" s="50">
        <f>F59/2</f>
        <v>84.28</v>
      </c>
    </row>
    <row r="60" spans="1:9" ht="27" customHeight="1" thickBot="1">
      <c r="A60" s="169" t="s">
        <v>9</v>
      </c>
      <c r="B60" s="169"/>
      <c r="C60" s="169"/>
      <c r="D60" s="173" t="s">
        <v>10</v>
      </c>
      <c r="E60" s="173"/>
      <c r="F60" s="21">
        <f>SUM(F58:F59)</f>
        <v>1856.96</v>
      </c>
      <c r="G60" s="22">
        <f>SUM(G58:G59)</f>
        <v>30</v>
      </c>
      <c r="H60" s="7">
        <f>SUM(H58:H59)</f>
        <v>928.48</v>
      </c>
      <c r="I60" s="81">
        <f>SUM(I58:I59)+G60</f>
        <v>958.48</v>
      </c>
    </row>
    <row r="61" spans="1:9" ht="27" customHeight="1" thickBot="1">
      <c r="A61" s="169"/>
      <c r="B61" s="169"/>
      <c r="C61" s="169"/>
      <c r="D61" s="174" t="s">
        <v>11</v>
      </c>
      <c r="E61" s="174"/>
      <c r="F61" s="23"/>
      <c r="G61" s="18" t="s">
        <v>128</v>
      </c>
      <c r="H61" s="18"/>
      <c r="I61" s="24"/>
    </row>
    <row r="62" spans="1:9" ht="27" customHeight="1" thickBot="1">
      <c r="A62" s="2"/>
      <c r="B62" s="2"/>
      <c r="C62" s="2"/>
      <c r="D62" s="2"/>
      <c r="E62" s="2"/>
      <c r="F62" s="2"/>
      <c r="G62" s="2"/>
      <c r="H62" s="2"/>
      <c r="I62" s="2"/>
    </row>
    <row r="63" spans="1:9" ht="27" customHeight="1" thickBot="1">
      <c r="A63" s="12" t="s">
        <v>1</v>
      </c>
      <c r="B63" s="13" t="s">
        <v>149</v>
      </c>
      <c r="C63" s="170" t="s">
        <v>2</v>
      </c>
      <c r="D63" s="176" t="s">
        <v>3</v>
      </c>
      <c r="E63" s="176" t="s">
        <v>4</v>
      </c>
      <c r="F63" s="176" t="s">
        <v>5</v>
      </c>
      <c r="G63" s="176" t="s">
        <v>6</v>
      </c>
      <c r="H63" s="177" t="s">
        <v>237</v>
      </c>
      <c r="I63" s="172" t="s">
        <v>238</v>
      </c>
    </row>
    <row r="64" spans="1:9" ht="27" customHeight="1" thickBot="1">
      <c r="A64" s="6" t="s">
        <v>7</v>
      </c>
      <c r="B64" s="5" t="s">
        <v>54</v>
      </c>
      <c r="C64" s="170"/>
      <c r="D64" s="176"/>
      <c r="E64" s="176"/>
      <c r="F64" s="176"/>
      <c r="G64" s="176"/>
      <c r="H64" s="177"/>
      <c r="I64" s="172"/>
    </row>
    <row r="65" spans="1:9" ht="27" customHeight="1" thickBot="1">
      <c r="A65" s="171" t="s">
        <v>30</v>
      </c>
      <c r="B65" s="171"/>
      <c r="C65" s="16">
        <v>6</v>
      </c>
      <c r="D65" s="49">
        <v>211.05</v>
      </c>
      <c r="E65" s="49"/>
      <c r="F65" s="49">
        <f>C65*D65</f>
        <v>1266.3000000000002</v>
      </c>
      <c r="G65" s="49">
        <v>20</v>
      </c>
      <c r="H65" s="49">
        <f>F65/2</f>
        <v>633.1500000000001</v>
      </c>
      <c r="I65" s="50">
        <f>F65/2</f>
        <v>633.1500000000001</v>
      </c>
    </row>
    <row r="66" spans="1:9" ht="27" customHeight="1" thickBot="1">
      <c r="A66" s="175" t="s">
        <v>142</v>
      </c>
      <c r="B66" s="175"/>
      <c r="C66" s="18">
        <v>6</v>
      </c>
      <c r="D66" s="122">
        <v>36.44</v>
      </c>
      <c r="E66" s="53" t="s">
        <v>239</v>
      </c>
      <c r="F66" s="49">
        <f>C66*D66</f>
        <v>218.64</v>
      </c>
      <c r="G66" s="26">
        <v>16</v>
      </c>
      <c r="H66" s="53">
        <f>F66/2</f>
        <v>109.32</v>
      </c>
      <c r="I66" s="54">
        <f>F66/2</f>
        <v>109.32</v>
      </c>
    </row>
    <row r="67" spans="1:9" ht="27" customHeight="1" thickBot="1">
      <c r="A67" s="164" t="s">
        <v>228</v>
      </c>
      <c r="B67" s="165"/>
      <c r="C67" s="93">
        <v>7</v>
      </c>
      <c r="D67" s="122">
        <v>24.08</v>
      </c>
      <c r="E67" s="100"/>
      <c r="F67" s="49">
        <f>C67*D67</f>
        <v>168.56</v>
      </c>
      <c r="G67" s="26">
        <v>10</v>
      </c>
      <c r="H67" s="53">
        <f>F67/2</f>
        <v>84.28</v>
      </c>
      <c r="I67" s="54">
        <f>F67/2</f>
        <v>84.28</v>
      </c>
    </row>
    <row r="68" spans="1:9" ht="27" customHeight="1" thickBot="1">
      <c r="A68" s="169" t="s">
        <v>9</v>
      </c>
      <c r="B68" s="169"/>
      <c r="C68" s="169"/>
      <c r="D68" s="173" t="s">
        <v>10</v>
      </c>
      <c r="E68" s="173"/>
      <c r="F68" s="21">
        <f>SUM(F65:F67)</f>
        <v>1653.5</v>
      </c>
      <c r="G68" s="22">
        <f>SUM(G65:G67)</f>
        <v>46</v>
      </c>
      <c r="H68" s="7">
        <f>SUM(H65:H67)</f>
        <v>826.75</v>
      </c>
      <c r="I68" s="81">
        <f>SUM(I65:I67)+G68</f>
        <v>872.75</v>
      </c>
    </row>
    <row r="69" spans="1:9" ht="27" customHeight="1" thickBot="1">
      <c r="A69" s="169"/>
      <c r="B69" s="169"/>
      <c r="C69" s="169"/>
      <c r="D69" s="174" t="s">
        <v>11</v>
      </c>
      <c r="E69" s="174"/>
      <c r="F69" s="23"/>
      <c r="G69" s="18" t="s">
        <v>128</v>
      </c>
      <c r="H69" s="18"/>
      <c r="I69" s="24"/>
    </row>
    <row r="70" spans="1:9" ht="27" customHeight="1" thickBot="1">
      <c r="A70" s="2"/>
      <c r="B70" s="2"/>
      <c r="C70" s="2"/>
      <c r="D70" s="2"/>
      <c r="E70" s="2"/>
      <c r="F70" s="2"/>
      <c r="G70" s="2"/>
      <c r="H70" s="2"/>
      <c r="I70" s="2"/>
    </row>
    <row r="71" spans="1:9" ht="27" customHeight="1" thickBot="1">
      <c r="A71" s="12" t="s">
        <v>1</v>
      </c>
      <c r="B71" s="13" t="s">
        <v>151</v>
      </c>
      <c r="C71" s="170" t="s">
        <v>2</v>
      </c>
      <c r="D71" s="176" t="s">
        <v>3</v>
      </c>
      <c r="E71" s="176" t="s">
        <v>4</v>
      </c>
      <c r="F71" s="176" t="s">
        <v>5</v>
      </c>
      <c r="G71" s="176" t="s">
        <v>6</v>
      </c>
      <c r="H71" s="177" t="s">
        <v>237</v>
      </c>
      <c r="I71" s="172" t="s">
        <v>238</v>
      </c>
    </row>
    <row r="72" spans="1:9" ht="27" customHeight="1" thickBot="1">
      <c r="A72" s="6" t="s">
        <v>7</v>
      </c>
      <c r="B72" s="5" t="s">
        <v>55</v>
      </c>
      <c r="C72" s="170"/>
      <c r="D72" s="176"/>
      <c r="E72" s="176"/>
      <c r="F72" s="176"/>
      <c r="G72" s="176"/>
      <c r="H72" s="177"/>
      <c r="I72" s="172"/>
    </row>
    <row r="73" spans="1:9" ht="27" customHeight="1" thickBot="1">
      <c r="A73" s="171" t="s">
        <v>30</v>
      </c>
      <c r="B73" s="171"/>
      <c r="C73" s="16">
        <v>7</v>
      </c>
      <c r="D73" s="49">
        <v>211.05</v>
      </c>
      <c r="E73" s="49"/>
      <c r="F73" s="49">
        <f>C73*D73</f>
        <v>1477.3500000000001</v>
      </c>
      <c r="G73" s="49">
        <v>20</v>
      </c>
      <c r="H73" s="49">
        <f>F73/2</f>
        <v>738.6750000000001</v>
      </c>
      <c r="I73" s="50">
        <f>F73/2</f>
        <v>738.6750000000001</v>
      </c>
    </row>
    <row r="74" spans="1:9" ht="27" customHeight="1" thickBot="1">
      <c r="A74" s="168" t="s">
        <v>234</v>
      </c>
      <c r="B74" s="168"/>
      <c r="C74" s="25">
        <v>6</v>
      </c>
      <c r="D74" s="122">
        <v>36.44</v>
      </c>
      <c r="E74" s="26" t="s">
        <v>239</v>
      </c>
      <c r="F74" s="49">
        <f>C74*D74</f>
        <v>218.64</v>
      </c>
      <c r="G74" s="26">
        <v>16</v>
      </c>
      <c r="H74" s="49">
        <f>F74/2</f>
        <v>109.32</v>
      </c>
      <c r="I74" s="50">
        <f>F74/2</f>
        <v>109.32</v>
      </c>
    </row>
    <row r="75" spans="1:9" ht="27" customHeight="1" thickBot="1">
      <c r="A75" s="175" t="s">
        <v>228</v>
      </c>
      <c r="B75" s="175"/>
      <c r="C75" s="18">
        <v>7</v>
      </c>
      <c r="D75" s="122">
        <v>24.08</v>
      </c>
      <c r="E75" s="26"/>
      <c r="F75" s="49">
        <f>C75*D75</f>
        <v>168.56</v>
      </c>
      <c r="G75" s="26">
        <v>10</v>
      </c>
      <c r="H75" s="49">
        <f>F75/2</f>
        <v>84.28</v>
      </c>
      <c r="I75" s="50">
        <f>F75/2</f>
        <v>84.28</v>
      </c>
    </row>
    <row r="76" spans="1:9" ht="27" customHeight="1" thickBot="1">
      <c r="A76" s="169" t="s">
        <v>9</v>
      </c>
      <c r="B76" s="169"/>
      <c r="C76" s="169"/>
      <c r="D76" s="173" t="s">
        <v>10</v>
      </c>
      <c r="E76" s="173"/>
      <c r="F76" s="21">
        <f>SUM(F73:F75)</f>
        <v>1864.5500000000002</v>
      </c>
      <c r="G76" s="22">
        <f>SUM(G73:G75)</f>
        <v>46</v>
      </c>
      <c r="H76" s="7">
        <f>SUM(H73:H75)</f>
        <v>932.2750000000001</v>
      </c>
      <c r="I76" s="81">
        <f>SUM(I73:I75)+G76</f>
        <v>978.2750000000001</v>
      </c>
    </row>
    <row r="77" spans="1:9" ht="27" customHeight="1" thickBot="1">
      <c r="A77" s="169"/>
      <c r="B77" s="169"/>
      <c r="C77" s="169"/>
      <c r="D77" s="174" t="s">
        <v>11</v>
      </c>
      <c r="E77" s="174"/>
      <c r="F77" s="23"/>
      <c r="G77" s="18" t="s">
        <v>128</v>
      </c>
      <c r="H77" s="18"/>
      <c r="I77" s="24"/>
    </row>
    <row r="78" spans="1:9" ht="27" customHeight="1" thickBot="1">
      <c r="A78" s="2"/>
      <c r="B78" s="2"/>
      <c r="C78" s="2"/>
      <c r="D78" s="2"/>
      <c r="E78" s="2"/>
      <c r="F78" s="2"/>
      <c r="G78" s="2"/>
      <c r="H78" s="2"/>
      <c r="I78" s="2"/>
    </row>
    <row r="79" spans="1:9" ht="27" customHeight="1" thickBot="1">
      <c r="A79" s="12" t="s">
        <v>1</v>
      </c>
      <c r="B79" s="13" t="s">
        <v>184</v>
      </c>
      <c r="C79" s="170" t="s">
        <v>2</v>
      </c>
      <c r="D79" s="176" t="s">
        <v>3</v>
      </c>
      <c r="E79" s="176" t="s">
        <v>4</v>
      </c>
      <c r="F79" s="176" t="s">
        <v>5</v>
      </c>
      <c r="G79" s="176" t="s">
        <v>6</v>
      </c>
      <c r="H79" s="177" t="s">
        <v>237</v>
      </c>
      <c r="I79" s="172" t="s">
        <v>238</v>
      </c>
    </row>
    <row r="80" spans="1:9" ht="27" customHeight="1" thickBot="1">
      <c r="A80" s="6" t="s">
        <v>7</v>
      </c>
      <c r="B80" s="5" t="s">
        <v>56</v>
      </c>
      <c r="C80" s="170"/>
      <c r="D80" s="176"/>
      <c r="E80" s="176"/>
      <c r="F80" s="176"/>
      <c r="G80" s="176"/>
      <c r="H80" s="177"/>
      <c r="I80" s="172"/>
    </row>
    <row r="81" spans="1:9" ht="27" customHeight="1" thickBot="1">
      <c r="A81" s="171" t="s">
        <v>30</v>
      </c>
      <c r="B81" s="171"/>
      <c r="C81" s="16">
        <v>6</v>
      </c>
      <c r="D81" s="49">
        <v>211.05</v>
      </c>
      <c r="E81" s="49"/>
      <c r="F81" s="49">
        <f>C81*D81</f>
        <v>1266.3000000000002</v>
      </c>
      <c r="G81" s="49">
        <v>20</v>
      </c>
      <c r="H81" s="49">
        <f>F81/2</f>
        <v>633.1500000000001</v>
      </c>
      <c r="I81" s="50">
        <f>F81/2</f>
        <v>633.1500000000001</v>
      </c>
    </row>
    <row r="82" spans="1:9" ht="27" customHeight="1" thickBot="1">
      <c r="A82" s="168" t="s">
        <v>16</v>
      </c>
      <c r="B82" s="168"/>
      <c r="C82" s="25">
        <v>6</v>
      </c>
      <c r="D82" s="122">
        <v>36.44</v>
      </c>
      <c r="E82" s="53" t="s">
        <v>239</v>
      </c>
      <c r="F82" s="49">
        <f>C82*D82</f>
        <v>218.64</v>
      </c>
      <c r="G82" s="26">
        <v>16</v>
      </c>
      <c r="H82" s="53">
        <f>F82/2</f>
        <v>109.32</v>
      </c>
      <c r="I82" s="54">
        <f>F82/2</f>
        <v>109.32</v>
      </c>
    </row>
    <row r="83" spans="1:9" ht="27" customHeight="1">
      <c r="A83" s="168" t="s">
        <v>228</v>
      </c>
      <c r="B83" s="168"/>
      <c r="C83" s="25">
        <v>7</v>
      </c>
      <c r="D83" s="122">
        <v>24.08</v>
      </c>
      <c r="E83" s="26"/>
      <c r="F83" s="49">
        <f>C83*D83</f>
        <v>168.56</v>
      </c>
      <c r="G83" s="26">
        <v>10</v>
      </c>
      <c r="H83" s="53">
        <f>F83/2</f>
        <v>84.28</v>
      </c>
      <c r="I83" s="54">
        <f>F83/2</f>
        <v>84.28</v>
      </c>
    </row>
    <row r="84" spans="1:9" ht="27" customHeight="1" thickBot="1">
      <c r="A84" s="175"/>
      <c r="B84" s="175"/>
      <c r="C84" s="18"/>
      <c r="D84" s="26"/>
      <c r="E84" s="26"/>
      <c r="F84" s="26"/>
      <c r="G84" s="26"/>
      <c r="H84" s="26"/>
      <c r="I84" s="27"/>
    </row>
    <row r="85" spans="1:9" ht="27" customHeight="1" thickBot="1">
      <c r="A85" s="169" t="s">
        <v>9</v>
      </c>
      <c r="B85" s="169"/>
      <c r="C85" s="169"/>
      <c r="D85" s="173" t="s">
        <v>10</v>
      </c>
      <c r="E85" s="173"/>
      <c r="F85" s="21">
        <f>SUM(F81:F84)</f>
        <v>1653.5</v>
      </c>
      <c r="G85" s="22">
        <f>SUM(G81:G84)</f>
        <v>46</v>
      </c>
      <c r="H85" s="7">
        <f>SUM(H81:H84)</f>
        <v>826.75</v>
      </c>
      <c r="I85" s="81">
        <f>SUM(I81:I84)+G85</f>
        <v>872.75</v>
      </c>
    </row>
    <row r="86" spans="1:9" ht="27" customHeight="1" thickBot="1">
      <c r="A86" s="169"/>
      <c r="B86" s="169"/>
      <c r="C86" s="169"/>
      <c r="D86" s="174" t="s">
        <v>11</v>
      </c>
      <c r="E86" s="174"/>
      <c r="F86" s="23"/>
      <c r="G86" s="18" t="s">
        <v>128</v>
      </c>
      <c r="H86" s="18"/>
      <c r="I86" s="24"/>
    </row>
    <row r="87" spans="1:9" ht="27" customHeight="1" thickBot="1">
      <c r="A87" s="2"/>
      <c r="B87" s="2"/>
      <c r="C87" s="2"/>
      <c r="D87" s="2"/>
      <c r="E87" s="2"/>
      <c r="F87" s="2"/>
      <c r="G87" s="2"/>
      <c r="H87" s="2"/>
      <c r="I87" s="2"/>
    </row>
    <row r="88" spans="1:9" ht="27" customHeight="1" thickBot="1">
      <c r="A88" s="12" t="s">
        <v>1</v>
      </c>
      <c r="B88" s="28" t="s">
        <v>178</v>
      </c>
      <c r="C88" s="170" t="s">
        <v>2</v>
      </c>
      <c r="D88" s="176" t="s">
        <v>3</v>
      </c>
      <c r="E88" s="176" t="s">
        <v>4</v>
      </c>
      <c r="F88" s="176" t="s">
        <v>5</v>
      </c>
      <c r="G88" s="176" t="s">
        <v>6</v>
      </c>
      <c r="H88" s="177" t="s">
        <v>237</v>
      </c>
      <c r="I88" s="172" t="s">
        <v>238</v>
      </c>
    </row>
    <row r="89" spans="1:9" ht="27" customHeight="1" thickBot="1">
      <c r="A89" s="6" t="s">
        <v>7</v>
      </c>
      <c r="B89" s="5" t="s">
        <v>57</v>
      </c>
      <c r="C89" s="170"/>
      <c r="D89" s="176"/>
      <c r="E89" s="176"/>
      <c r="F89" s="176"/>
      <c r="G89" s="176"/>
      <c r="H89" s="177"/>
      <c r="I89" s="172"/>
    </row>
    <row r="90" spans="1:9" ht="27" customHeight="1" thickBot="1">
      <c r="A90" s="171" t="s">
        <v>30</v>
      </c>
      <c r="B90" s="171"/>
      <c r="C90" s="16">
        <v>7</v>
      </c>
      <c r="D90" s="49">
        <v>211.05</v>
      </c>
      <c r="E90" s="49"/>
      <c r="F90" s="49">
        <f>C90*D90</f>
        <v>1477.3500000000001</v>
      </c>
      <c r="G90" s="49">
        <v>20</v>
      </c>
      <c r="H90" s="49">
        <f>F90/2</f>
        <v>738.6750000000001</v>
      </c>
      <c r="I90" s="50">
        <f>F90/2</f>
        <v>738.6750000000001</v>
      </c>
    </row>
    <row r="91" spans="1:9" ht="27" customHeight="1" thickBot="1">
      <c r="A91" s="168" t="s">
        <v>233</v>
      </c>
      <c r="B91" s="168"/>
      <c r="C91" s="25">
        <v>6</v>
      </c>
      <c r="D91" s="122">
        <v>44.49</v>
      </c>
      <c r="E91" s="53"/>
      <c r="F91" s="49">
        <f>C91*D91</f>
        <v>266.94</v>
      </c>
      <c r="G91" s="26">
        <v>16</v>
      </c>
      <c r="H91" s="53">
        <f>F91/2</f>
        <v>133.47</v>
      </c>
      <c r="I91" s="54">
        <f>F91/2</f>
        <v>133.47</v>
      </c>
    </row>
    <row r="92" spans="1:9" ht="27" customHeight="1">
      <c r="A92" s="168" t="s">
        <v>228</v>
      </c>
      <c r="B92" s="168"/>
      <c r="C92" s="25">
        <v>6</v>
      </c>
      <c r="D92" s="122">
        <v>24.08</v>
      </c>
      <c r="E92" s="26"/>
      <c r="F92" s="49">
        <f>C92*D92</f>
        <v>144.48</v>
      </c>
      <c r="G92" s="26">
        <v>10</v>
      </c>
      <c r="H92" s="53">
        <f>F92/2</f>
        <v>72.24</v>
      </c>
      <c r="I92" s="54">
        <f>F92/2</f>
        <v>72.24</v>
      </c>
    </row>
    <row r="93" spans="1:9" ht="27" customHeight="1" thickBot="1">
      <c r="A93" s="175"/>
      <c r="B93" s="175"/>
      <c r="C93" s="18"/>
      <c r="D93" s="26"/>
      <c r="E93" s="26"/>
      <c r="F93" s="26"/>
      <c r="G93" s="26"/>
      <c r="H93" s="26"/>
      <c r="I93" s="27"/>
    </row>
    <row r="94" spans="1:9" ht="27" customHeight="1" thickBot="1">
      <c r="A94" s="169" t="s">
        <v>9</v>
      </c>
      <c r="B94" s="169"/>
      <c r="C94" s="169"/>
      <c r="D94" s="173" t="s">
        <v>10</v>
      </c>
      <c r="E94" s="173"/>
      <c r="F94" s="21">
        <f>SUM(F90:F93)</f>
        <v>1888.7700000000002</v>
      </c>
      <c r="G94" s="22">
        <f>SUM(G90:G93)</f>
        <v>46</v>
      </c>
      <c r="H94" s="7">
        <f>SUM(H90:H93)</f>
        <v>944.3850000000001</v>
      </c>
      <c r="I94" s="81">
        <f>SUM(I90:I93)+G94</f>
        <v>990.3850000000001</v>
      </c>
    </row>
    <row r="95" spans="1:9" ht="27" customHeight="1" thickBot="1">
      <c r="A95" s="169"/>
      <c r="B95" s="169"/>
      <c r="C95" s="169"/>
      <c r="D95" s="174" t="s">
        <v>11</v>
      </c>
      <c r="E95" s="174"/>
      <c r="F95" s="23"/>
      <c r="G95" s="18" t="s">
        <v>128</v>
      </c>
      <c r="H95" s="18"/>
      <c r="I95" s="24"/>
    </row>
    <row r="96" spans="1:9" ht="27" customHeight="1" thickBot="1">
      <c r="A96" s="2"/>
      <c r="B96" s="2"/>
      <c r="C96" s="2"/>
      <c r="D96" s="2"/>
      <c r="E96" s="2"/>
      <c r="F96" s="2"/>
      <c r="G96" s="2"/>
      <c r="H96" s="2"/>
      <c r="I96" s="2"/>
    </row>
    <row r="97" spans="1:9" ht="27" customHeight="1" thickBot="1">
      <c r="A97" s="12" t="s">
        <v>1</v>
      </c>
      <c r="B97" s="13" t="s">
        <v>155</v>
      </c>
      <c r="C97" s="170" t="s">
        <v>2</v>
      </c>
      <c r="D97" s="176" t="s">
        <v>3</v>
      </c>
      <c r="E97" s="176" t="s">
        <v>4</v>
      </c>
      <c r="F97" s="176" t="s">
        <v>5</v>
      </c>
      <c r="G97" s="176" t="s">
        <v>6</v>
      </c>
      <c r="H97" s="177" t="s">
        <v>237</v>
      </c>
      <c r="I97" s="172" t="s">
        <v>238</v>
      </c>
    </row>
    <row r="98" spans="1:9" ht="27" customHeight="1" thickBot="1">
      <c r="A98" s="6" t="s">
        <v>7</v>
      </c>
      <c r="B98" s="5" t="s">
        <v>58</v>
      </c>
      <c r="C98" s="170"/>
      <c r="D98" s="176"/>
      <c r="E98" s="176"/>
      <c r="F98" s="176"/>
      <c r="G98" s="176"/>
      <c r="H98" s="177"/>
      <c r="I98" s="172"/>
    </row>
    <row r="99" spans="1:9" ht="27" customHeight="1" thickBot="1">
      <c r="A99" s="171" t="s">
        <v>30</v>
      </c>
      <c r="B99" s="171"/>
      <c r="C99" s="16">
        <v>6</v>
      </c>
      <c r="D99" s="49">
        <v>211.05</v>
      </c>
      <c r="E99" s="49"/>
      <c r="F99" s="49">
        <f>C99*D99</f>
        <v>1266.3000000000002</v>
      </c>
      <c r="G99" s="49">
        <v>20</v>
      </c>
      <c r="H99" s="49">
        <f>F99/2</f>
        <v>633.1500000000001</v>
      </c>
      <c r="I99" s="50">
        <f>F99/2</f>
        <v>633.1500000000001</v>
      </c>
    </row>
    <row r="100" spans="1:9" ht="27" customHeight="1" thickBot="1">
      <c r="A100" s="168" t="s">
        <v>16</v>
      </c>
      <c r="B100" s="168"/>
      <c r="C100" s="25">
        <v>7</v>
      </c>
      <c r="D100" s="122">
        <v>44.49</v>
      </c>
      <c r="E100" s="53"/>
      <c r="F100" s="49">
        <f>C100*D100</f>
        <v>311.43</v>
      </c>
      <c r="G100" s="26">
        <v>16</v>
      </c>
      <c r="H100" s="53">
        <f>F100/2</f>
        <v>155.715</v>
      </c>
      <c r="I100" s="54">
        <f>F100/2</f>
        <v>155.715</v>
      </c>
    </row>
    <row r="101" spans="1:9" ht="27" customHeight="1">
      <c r="A101" s="168" t="s">
        <v>229</v>
      </c>
      <c r="B101" s="168"/>
      <c r="C101" s="25">
        <v>6</v>
      </c>
      <c r="D101" s="122">
        <v>24.08</v>
      </c>
      <c r="E101" s="26"/>
      <c r="F101" s="49">
        <f>C101*D101</f>
        <v>144.48</v>
      </c>
      <c r="G101" s="26">
        <v>10</v>
      </c>
      <c r="H101" s="53">
        <f>F101/2</f>
        <v>72.24</v>
      </c>
      <c r="I101" s="54">
        <f>F101/2</f>
        <v>72.24</v>
      </c>
    </row>
    <row r="102" spans="1:9" ht="27" customHeight="1" thickBot="1">
      <c r="A102" s="175"/>
      <c r="B102" s="175"/>
      <c r="C102" s="18"/>
      <c r="D102" s="26"/>
      <c r="E102" s="26"/>
      <c r="F102" s="26"/>
      <c r="G102" s="26"/>
      <c r="H102" s="26"/>
      <c r="I102" s="27"/>
    </row>
    <row r="103" spans="1:9" ht="27" customHeight="1" thickBot="1">
      <c r="A103" s="169" t="s">
        <v>9</v>
      </c>
      <c r="B103" s="169"/>
      <c r="C103" s="169"/>
      <c r="D103" s="173" t="s">
        <v>10</v>
      </c>
      <c r="E103" s="173"/>
      <c r="F103" s="21">
        <f>SUM(F99:F102)</f>
        <v>1722.2100000000003</v>
      </c>
      <c r="G103" s="22">
        <f>SUM(G99:G102)</f>
        <v>46</v>
      </c>
      <c r="H103" s="7">
        <f>SUM(H99:H102)</f>
        <v>861.1050000000001</v>
      </c>
      <c r="I103" s="81">
        <f>SUM(I99:I102)+G103</f>
        <v>907.1050000000001</v>
      </c>
    </row>
    <row r="104" spans="1:9" ht="27" customHeight="1" thickBot="1">
      <c r="A104" s="169"/>
      <c r="B104" s="169"/>
      <c r="C104" s="169"/>
      <c r="D104" s="174" t="s">
        <v>11</v>
      </c>
      <c r="E104" s="174"/>
      <c r="F104" s="23"/>
      <c r="G104" s="18" t="s">
        <v>128</v>
      </c>
      <c r="H104" s="18"/>
      <c r="I104" s="24"/>
    </row>
    <row r="105" spans="1:9" ht="27" customHeight="1" thickBo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7" customHeight="1" thickBot="1">
      <c r="A106" s="12" t="s">
        <v>1</v>
      </c>
      <c r="B106" s="13" t="s">
        <v>153</v>
      </c>
      <c r="C106" s="170" t="s">
        <v>2</v>
      </c>
      <c r="D106" s="176" t="s">
        <v>3</v>
      </c>
      <c r="E106" s="176" t="s">
        <v>4</v>
      </c>
      <c r="F106" s="176" t="s">
        <v>5</v>
      </c>
      <c r="G106" s="176" t="s">
        <v>6</v>
      </c>
      <c r="H106" s="177" t="s">
        <v>237</v>
      </c>
      <c r="I106" s="172" t="s">
        <v>238</v>
      </c>
    </row>
    <row r="107" spans="1:9" ht="27" customHeight="1" thickBot="1">
      <c r="A107" s="6" t="s">
        <v>7</v>
      </c>
      <c r="B107" s="5" t="s">
        <v>59</v>
      </c>
      <c r="C107" s="170"/>
      <c r="D107" s="176"/>
      <c r="E107" s="176"/>
      <c r="F107" s="176"/>
      <c r="G107" s="176"/>
      <c r="H107" s="177"/>
      <c r="I107" s="172"/>
    </row>
    <row r="108" spans="1:9" ht="27" customHeight="1" thickBot="1">
      <c r="A108" s="171" t="s">
        <v>30</v>
      </c>
      <c r="B108" s="171"/>
      <c r="C108" s="16">
        <v>7</v>
      </c>
      <c r="D108" s="49">
        <v>211.05</v>
      </c>
      <c r="E108" s="49"/>
      <c r="F108" s="49">
        <f>C108*D108</f>
        <v>1477.3500000000001</v>
      </c>
      <c r="G108" s="49">
        <v>20</v>
      </c>
      <c r="H108" s="49">
        <f>F108/2</f>
        <v>738.6750000000001</v>
      </c>
      <c r="I108" s="50">
        <f>F108/2</f>
        <v>738.6750000000001</v>
      </c>
    </row>
    <row r="109" spans="1:9" ht="27" customHeight="1" thickBot="1">
      <c r="A109" s="168" t="s">
        <v>16</v>
      </c>
      <c r="B109" s="168"/>
      <c r="C109" s="25">
        <v>6</v>
      </c>
      <c r="D109" s="122">
        <v>36.44</v>
      </c>
      <c r="E109" s="53" t="s">
        <v>239</v>
      </c>
      <c r="F109" s="49">
        <f>C109*D109</f>
        <v>218.64</v>
      </c>
      <c r="G109" s="26">
        <v>16</v>
      </c>
      <c r="H109" s="53">
        <f>F109/2</f>
        <v>109.32</v>
      </c>
      <c r="I109" s="54">
        <f>F109/2</f>
        <v>109.32</v>
      </c>
    </row>
    <row r="110" spans="1:9" ht="27" customHeight="1">
      <c r="A110" s="168" t="s">
        <v>229</v>
      </c>
      <c r="B110" s="168"/>
      <c r="C110" s="25">
        <v>4</v>
      </c>
      <c r="D110" s="122">
        <v>24.08</v>
      </c>
      <c r="E110" s="26"/>
      <c r="F110" s="49">
        <f>C110*D110</f>
        <v>96.32</v>
      </c>
      <c r="G110" s="26">
        <v>10</v>
      </c>
      <c r="H110" s="53">
        <f>F110/2</f>
        <v>48.16</v>
      </c>
      <c r="I110" s="54">
        <f>F110/2</f>
        <v>48.16</v>
      </c>
    </row>
    <row r="111" spans="1:9" ht="27" customHeight="1" thickBot="1">
      <c r="A111" s="175"/>
      <c r="B111" s="175"/>
      <c r="C111" s="18"/>
      <c r="D111" s="26"/>
      <c r="E111" s="26"/>
      <c r="F111" s="26"/>
      <c r="G111" s="26"/>
      <c r="H111" s="26"/>
      <c r="I111" s="27"/>
    </row>
    <row r="112" spans="1:9" ht="27" customHeight="1" thickBot="1">
      <c r="A112" s="169" t="s">
        <v>9</v>
      </c>
      <c r="B112" s="169"/>
      <c r="C112" s="169"/>
      <c r="D112" s="173" t="s">
        <v>10</v>
      </c>
      <c r="E112" s="173"/>
      <c r="F112" s="21">
        <f>SUM(F108:F111)</f>
        <v>1792.3100000000002</v>
      </c>
      <c r="G112" s="22">
        <f>SUM(G108:G111)</f>
        <v>46</v>
      </c>
      <c r="H112" s="7">
        <f>SUM(H108:H111)</f>
        <v>896.1550000000001</v>
      </c>
      <c r="I112" s="81">
        <f>SUM(I108:I111)+G112</f>
        <v>942.1550000000001</v>
      </c>
    </row>
    <row r="113" spans="1:9" ht="27" customHeight="1" thickBot="1">
      <c r="A113" s="169"/>
      <c r="B113" s="169"/>
      <c r="C113" s="169"/>
      <c r="D113" s="174" t="s">
        <v>11</v>
      </c>
      <c r="E113" s="174"/>
      <c r="F113" s="23"/>
      <c r="G113" s="18" t="s">
        <v>128</v>
      </c>
      <c r="H113" s="18"/>
      <c r="I113" s="24"/>
    </row>
    <row r="114" spans="1:9" ht="27" customHeight="1" thickBo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7" customHeight="1" thickBot="1">
      <c r="A115" s="12" t="s">
        <v>1</v>
      </c>
      <c r="B115" s="13" t="s">
        <v>201</v>
      </c>
      <c r="C115" s="170" t="s">
        <v>2</v>
      </c>
      <c r="D115" s="176" t="s">
        <v>3</v>
      </c>
      <c r="E115" s="176" t="s">
        <v>4</v>
      </c>
      <c r="F115" s="176" t="s">
        <v>5</v>
      </c>
      <c r="G115" s="176" t="s">
        <v>6</v>
      </c>
      <c r="H115" s="177" t="s">
        <v>237</v>
      </c>
      <c r="I115" s="172" t="s">
        <v>238</v>
      </c>
    </row>
    <row r="116" spans="1:9" ht="27" customHeight="1" thickBot="1">
      <c r="A116" s="6" t="s">
        <v>7</v>
      </c>
      <c r="B116" s="5" t="s">
        <v>60</v>
      </c>
      <c r="C116" s="195"/>
      <c r="D116" s="194"/>
      <c r="E116" s="176"/>
      <c r="F116" s="176"/>
      <c r="G116" s="176"/>
      <c r="H116" s="177"/>
      <c r="I116" s="172"/>
    </row>
    <row r="117" spans="1:9" ht="27" customHeight="1" thickBot="1">
      <c r="A117" s="171" t="s">
        <v>30</v>
      </c>
      <c r="B117" s="193"/>
      <c r="C117" s="78">
        <v>6</v>
      </c>
      <c r="D117" s="79">
        <v>211.05</v>
      </c>
      <c r="E117" s="137"/>
      <c r="F117" s="49">
        <f>C117*D117</f>
        <v>1266.3000000000002</v>
      </c>
      <c r="G117" s="49">
        <v>20</v>
      </c>
      <c r="H117" s="49">
        <f>F117/2</f>
        <v>633.1500000000001</v>
      </c>
      <c r="I117" s="50">
        <f>F117/2</f>
        <v>633.1500000000001</v>
      </c>
    </row>
    <row r="118" spans="1:9" ht="27" customHeight="1" thickBot="1">
      <c r="A118" s="164" t="s">
        <v>242</v>
      </c>
      <c r="B118" s="165"/>
      <c r="C118" s="78">
        <v>6</v>
      </c>
      <c r="D118" s="79">
        <v>44.49</v>
      </c>
      <c r="E118" s="139"/>
      <c r="F118" s="49">
        <f>C118*D118</f>
        <v>266.94</v>
      </c>
      <c r="G118" s="49">
        <v>16</v>
      </c>
      <c r="H118" s="49">
        <f>F118/2</f>
        <v>133.47</v>
      </c>
      <c r="I118" s="50">
        <f>F118/2</f>
        <v>133.47</v>
      </c>
    </row>
    <row r="119" spans="1:9" ht="27" customHeight="1" thickBot="1">
      <c r="A119" s="169" t="s">
        <v>9</v>
      </c>
      <c r="B119" s="169"/>
      <c r="C119" s="178"/>
      <c r="D119" s="179" t="s">
        <v>10</v>
      </c>
      <c r="E119" s="173"/>
      <c r="F119" s="21">
        <f>SUM(F117:F118)</f>
        <v>1533.2400000000002</v>
      </c>
      <c r="G119" s="21">
        <f>SUM(G117:G118)</f>
        <v>36</v>
      </c>
      <c r="H119" s="7">
        <f>SUM(H117:H118)</f>
        <v>766.6200000000001</v>
      </c>
      <c r="I119" s="81">
        <f>SUM(I117:I118)+36</f>
        <v>802.6200000000001</v>
      </c>
    </row>
    <row r="120" spans="1:9" ht="27" customHeight="1" thickBot="1">
      <c r="A120" s="169"/>
      <c r="B120" s="169"/>
      <c r="C120" s="169"/>
      <c r="D120" s="174" t="s">
        <v>11</v>
      </c>
      <c r="E120" s="174"/>
      <c r="F120" s="23"/>
      <c r="G120" s="18" t="s">
        <v>128</v>
      </c>
      <c r="H120" s="18"/>
      <c r="I120" s="24"/>
    </row>
    <row r="121" ht="27" customHeight="1" thickBot="1"/>
    <row r="122" spans="1:9" ht="27" customHeight="1" thickBot="1">
      <c r="A122" s="12" t="s">
        <v>1</v>
      </c>
      <c r="B122" s="13" t="s">
        <v>154</v>
      </c>
      <c r="C122" s="170" t="s">
        <v>2</v>
      </c>
      <c r="D122" s="176" t="s">
        <v>3</v>
      </c>
      <c r="E122" s="176" t="s">
        <v>4</v>
      </c>
      <c r="F122" s="176" t="s">
        <v>5</v>
      </c>
      <c r="G122" s="176" t="s">
        <v>6</v>
      </c>
      <c r="H122" s="177" t="s">
        <v>237</v>
      </c>
      <c r="I122" s="172" t="s">
        <v>238</v>
      </c>
    </row>
    <row r="123" spans="1:9" ht="30.75" thickBot="1">
      <c r="A123" s="6" t="s">
        <v>7</v>
      </c>
      <c r="B123" s="5" t="s">
        <v>62</v>
      </c>
      <c r="C123" s="170"/>
      <c r="D123" s="176"/>
      <c r="E123" s="176"/>
      <c r="F123" s="176"/>
      <c r="G123" s="176"/>
      <c r="H123" s="177"/>
      <c r="I123" s="172"/>
    </row>
    <row r="124" spans="1:9" ht="30" customHeight="1" thickBot="1">
      <c r="A124" s="171" t="s">
        <v>30</v>
      </c>
      <c r="B124" s="171"/>
      <c r="C124" s="16">
        <v>7</v>
      </c>
      <c r="D124" s="49">
        <v>211.05</v>
      </c>
      <c r="E124" s="49"/>
      <c r="F124" s="49">
        <f>C124*D124</f>
        <v>1477.3500000000001</v>
      </c>
      <c r="G124" s="49">
        <v>20</v>
      </c>
      <c r="H124" s="49">
        <f>F124/2</f>
        <v>738.6750000000001</v>
      </c>
      <c r="I124" s="50">
        <f>F124/2</f>
        <v>738.6750000000001</v>
      </c>
    </row>
    <row r="125" spans="1:9" ht="25.5" customHeight="1" thickBot="1">
      <c r="A125" s="168" t="s">
        <v>234</v>
      </c>
      <c r="B125" s="168"/>
      <c r="C125" s="25">
        <v>6</v>
      </c>
      <c r="D125" s="122">
        <v>36.44</v>
      </c>
      <c r="E125" s="26" t="s">
        <v>239</v>
      </c>
      <c r="F125" s="49">
        <f>C125*D125</f>
        <v>218.64</v>
      </c>
      <c r="G125" s="26">
        <v>16</v>
      </c>
      <c r="H125" s="49">
        <f>F125/2</f>
        <v>109.32</v>
      </c>
      <c r="I125" s="50">
        <f>F125/2</f>
        <v>109.32</v>
      </c>
    </row>
    <row r="126" spans="1:9" ht="23.25" customHeight="1">
      <c r="A126" s="168" t="s">
        <v>228</v>
      </c>
      <c r="B126" s="168"/>
      <c r="C126" s="25">
        <v>6</v>
      </c>
      <c r="D126" s="122">
        <v>24.08</v>
      </c>
      <c r="E126" s="26"/>
      <c r="F126" s="49">
        <f>C126*D126</f>
        <v>144.48</v>
      </c>
      <c r="G126" s="26">
        <v>10</v>
      </c>
      <c r="H126" s="49">
        <f>F126/2</f>
        <v>72.24</v>
      </c>
      <c r="I126" s="50">
        <f>F126/2</f>
        <v>72.24</v>
      </c>
    </row>
    <row r="127" spans="1:9" ht="23.25" customHeight="1" thickBot="1">
      <c r="A127" s="175"/>
      <c r="B127" s="175"/>
      <c r="C127" s="18"/>
      <c r="D127" s="26"/>
      <c r="E127" s="26"/>
      <c r="F127" s="26"/>
      <c r="G127" s="26"/>
      <c r="H127" s="26"/>
      <c r="I127" s="27"/>
    </row>
    <row r="128" spans="1:9" ht="23.25" customHeight="1" thickBot="1">
      <c r="A128" s="169" t="s">
        <v>9</v>
      </c>
      <c r="B128" s="169"/>
      <c r="C128" s="169"/>
      <c r="D128" s="173" t="s">
        <v>10</v>
      </c>
      <c r="E128" s="173"/>
      <c r="F128" s="21">
        <f>SUM(F124:F127)</f>
        <v>1840.4700000000003</v>
      </c>
      <c r="G128" s="22">
        <f>SUM(G124:G127)</f>
        <v>46</v>
      </c>
      <c r="H128" s="7">
        <f>SUM(H124:H127)</f>
        <v>920.2350000000001</v>
      </c>
      <c r="I128" s="81">
        <f>SUM(I124:I127)+G128</f>
        <v>966.2350000000001</v>
      </c>
    </row>
    <row r="129" spans="1:9" ht="26.25" customHeight="1" thickBot="1">
      <c r="A129" s="169"/>
      <c r="B129" s="169"/>
      <c r="C129" s="169"/>
      <c r="D129" s="174" t="s">
        <v>11</v>
      </c>
      <c r="E129" s="174"/>
      <c r="F129" s="23"/>
      <c r="G129" s="18" t="s">
        <v>128</v>
      </c>
      <c r="H129" s="18"/>
      <c r="I129" s="24"/>
    </row>
  </sheetData>
  <sheetProtection selectLockedCells="1" selectUnlockedCells="1"/>
  <mergeCells count="202">
    <mergeCell ref="F122:F123"/>
    <mergeCell ref="G122:G123"/>
    <mergeCell ref="A67:B67"/>
    <mergeCell ref="I122:I123"/>
    <mergeCell ref="H122:H123"/>
    <mergeCell ref="A68:C69"/>
    <mergeCell ref="C71:C72"/>
    <mergeCell ref="D71:D72"/>
    <mergeCell ref="E71:E72"/>
    <mergeCell ref="F71:F72"/>
    <mergeCell ref="A128:C129"/>
    <mergeCell ref="D128:E128"/>
    <mergeCell ref="D129:E129"/>
    <mergeCell ref="C122:C123"/>
    <mergeCell ref="D122:D123"/>
    <mergeCell ref="E122:E123"/>
    <mergeCell ref="A126:B126"/>
    <mergeCell ref="A127:B127"/>
    <mergeCell ref="A124:B124"/>
    <mergeCell ref="A125:B12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A8:B8"/>
    <mergeCell ref="A9:B9"/>
    <mergeCell ref="A11:C12"/>
    <mergeCell ref="D11:E11"/>
    <mergeCell ref="D12:E12"/>
    <mergeCell ref="A10:B10"/>
    <mergeCell ref="H15:H16"/>
    <mergeCell ref="I15:I16"/>
    <mergeCell ref="A17:B17"/>
    <mergeCell ref="C15:C16"/>
    <mergeCell ref="D15:D16"/>
    <mergeCell ref="E15:E16"/>
    <mergeCell ref="F15:F16"/>
    <mergeCell ref="G15:G16"/>
    <mergeCell ref="A18:B18"/>
    <mergeCell ref="A19:C20"/>
    <mergeCell ref="D19:E19"/>
    <mergeCell ref="D20:E20"/>
    <mergeCell ref="I22:I23"/>
    <mergeCell ref="A24:B24"/>
    <mergeCell ref="C22:C23"/>
    <mergeCell ref="D22:D23"/>
    <mergeCell ref="E22:E23"/>
    <mergeCell ref="F22:F23"/>
    <mergeCell ref="G22:G23"/>
    <mergeCell ref="H22:H23"/>
    <mergeCell ref="A25:B25"/>
    <mergeCell ref="A30:C31"/>
    <mergeCell ref="D30:E30"/>
    <mergeCell ref="D31:E31"/>
    <mergeCell ref="A26:B26"/>
    <mergeCell ref="A27:B27"/>
    <mergeCell ref="A28:B28"/>
    <mergeCell ref="A29:B29"/>
    <mergeCell ref="I33:I34"/>
    <mergeCell ref="A35:B35"/>
    <mergeCell ref="C33:C34"/>
    <mergeCell ref="D33:D34"/>
    <mergeCell ref="E33:E34"/>
    <mergeCell ref="F33:F34"/>
    <mergeCell ref="G33:G34"/>
    <mergeCell ref="H33:H34"/>
    <mergeCell ref="C50:C51"/>
    <mergeCell ref="D50:D51"/>
    <mergeCell ref="E50:E51"/>
    <mergeCell ref="A36:B36"/>
    <mergeCell ref="A37:C38"/>
    <mergeCell ref="D37:E37"/>
    <mergeCell ref="D38:E38"/>
    <mergeCell ref="D40:D41"/>
    <mergeCell ref="E40:E41"/>
    <mergeCell ref="I40:I41"/>
    <mergeCell ref="A42:B42"/>
    <mergeCell ref="A47:C48"/>
    <mergeCell ref="D47:E47"/>
    <mergeCell ref="D48:E48"/>
    <mergeCell ref="C40:C41"/>
    <mergeCell ref="A43:B43"/>
    <mergeCell ref="A44:B44"/>
    <mergeCell ref="A45:B45"/>
    <mergeCell ref="A46:B46"/>
    <mergeCell ref="H50:H51"/>
    <mergeCell ref="F40:F41"/>
    <mergeCell ref="G40:G41"/>
    <mergeCell ref="H40:H41"/>
    <mergeCell ref="H56:H57"/>
    <mergeCell ref="I56:I57"/>
    <mergeCell ref="D56:D57"/>
    <mergeCell ref="E56:E57"/>
    <mergeCell ref="F56:F57"/>
    <mergeCell ref="G56:G57"/>
    <mergeCell ref="A58:B58"/>
    <mergeCell ref="A59:B59"/>
    <mergeCell ref="I50:I51"/>
    <mergeCell ref="A52:B52"/>
    <mergeCell ref="A53:C54"/>
    <mergeCell ref="D53:E53"/>
    <mergeCell ref="D54:E54"/>
    <mergeCell ref="C56:C57"/>
    <mergeCell ref="F50:F51"/>
    <mergeCell ref="G50:G51"/>
    <mergeCell ref="A60:C61"/>
    <mergeCell ref="D60:E60"/>
    <mergeCell ref="D61:E61"/>
    <mergeCell ref="C63:C64"/>
    <mergeCell ref="D63:D64"/>
    <mergeCell ref="E63:E64"/>
    <mergeCell ref="I71:I72"/>
    <mergeCell ref="A73:B73"/>
    <mergeCell ref="F63:F64"/>
    <mergeCell ref="G63:G64"/>
    <mergeCell ref="H63:H64"/>
    <mergeCell ref="I63:I64"/>
    <mergeCell ref="A65:B65"/>
    <mergeCell ref="A66:B66"/>
    <mergeCell ref="D68:E68"/>
    <mergeCell ref="D69:E69"/>
    <mergeCell ref="G71:G72"/>
    <mergeCell ref="H71:H72"/>
    <mergeCell ref="A74:B74"/>
    <mergeCell ref="A75:B75"/>
    <mergeCell ref="A76:C77"/>
    <mergeCell ref="D76:E76"/>
    <mergeCell ref="D77:E77"/>
    <mergeCell ref="H79:H80"/>
    <mergeCell ref="I79:I80"/>
    <mergeCell ref="A81:B81"/>
    <mergeCell ref="C79:C80"/>
    <mergeCell ref="D79:D80"/>
    <mergeCell ref="E79:E80"/>
    <mergeCell ref="F79:F80"/>
    <mergeCell ref="G79:G80"/>
    <mergeCell ref="D85:E85"/>
    <mergeCell ref="D86:E86"/>
    <mergeCell ref="C88:C89"/>
    <mergeCell ref="D88:D89"/>
    <mergeCell ref="A82:B82"/>
    <mergeCell ref="A83:B83"/>
    <mergeCell ref="A84:B84"/>
    <mergeCell ref="A85:C86"/>
    <mergeCell ref="G97:G98"/>
    <mergeCell ref="H97:H98"/>
    <mergeCell ref="G88:G89"/>
    <mergeCell ref="H88:H89"/>
    <mergeCell ref="I88:I89"/>
    <mergeCell ref="A90:B90"/>
    <mergeCell ref="A91:B91"/>
    <mergeCell ref="A92:B92"/>
    <mergeCell ref="E88:E89"/>
    <mergeCell ref="F88:F89"/>
    <mergeCell ref="A93:B93"/>
    <mergeCell ref="A94:C95"/>
    <mergeCell ref="D94:E94"/>
    <mergeCell ref="D95:E95"/>
    <mergeCell ref="C97:C98"/>
    <mergeCell ref="D97:D98"/>
    <mergeCell ref="E97:E98"/>
    <mergeCell ref="F97:F98"/>
    <mergeCell ref="G106:G107"/>
    <mergeCell ref="H106:H107"/>
    <mergeCell ref="I97:I98"/>
    <mergeCell ref="A99:B99"/>
    <mergeCell ref="A100:B100"/>
    <mergeCell ref="A101:B101"/>
    <mergeCell ref="A102:B102"/>
    <mergeCell ref="A103:C104"/>
    <mergeCell ref="D103:E103"/>
    <mergeCell ref="D104:E104"/>
    <mergeCell ref="C106:C107"/>
    <mergeCell ref="D106:D107"/>
    <mergeCell ref="E106:E107"/>
    <mergeCell ref="F106:F107"/>
    <mergeCell ref="I106:I107"/>
    <mergeCell ref="A108:B108"/>
    <mergeCell ref="A109:B109"/>
    <mergeCell ref="E115:E116"/>
    <mergeCell ref="A110:B110"/>
    <mergeCell ref="A111:B111"/>
    <mergeCell ref="A112:C113"/>
    <mergeCell ref="D112:E112"/>
    <mergeCell ref="D113:E113"/>
    <mergeCell ref="C115:C116"/>
    <mergeCell ref="I115:I116"/>
    <mergeCell ref="A119:C120"/>
    <mergeCell ref="D119:E119"/>
    <mergeCell ref="D120:E120"/>
    <mergeCell ref="A117:B117"/>
    <mergeCell ref="A118:B118"/>
    <mergeCell ref="D115:D116"/>
    <mergeCell ref="F115:F116"/>
    <mergeCell ref="G115:G116"/>
    <mergeCell ref="H115:H116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1"/>
  <sheetViews>
    <sheetView showGridLines="0" zoomScale="75" zoomScaleNormal="75" zoomScalePageLayoutView="0" workbookViewId="0" topLeftCell="A93">
      <selection activeCell="E129" sqref="E129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4.7109375" style="0" customWidth="1"/>
    <col min="6" max="6" width="12.7109375" style="0" customWidth="1"/>
    <col min="7" max="7" width="10.7109375" style="0" customWidth="1"/>
    <col min="8" max="8" width="11.7109375" style="0" customWidth="1"/>
    <col min="9" max="9" width="15.0039062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156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10" ht="27" customHeight="1" thickBot="1">
      <c r="A6" s="31" t="s">
        <v>1</v>
      </c>
      <c r="B6" s="32" t="s">
        <v>161</v>
      </c>
      <c r="C6" s="208" t="s">
        <v>2</v>
      </c>
      <c r="D6" s="208" t="s">
        <v>3</v>
      </c>
      <c r="E6" s="208" t="s">
        <v>4</v>
      </c>
      <c r="F6" s="208" t="s">
        <v>5</v>
      </c>
      <c r="G6" s="208" t="s">
        <v>6</v>
      </c>
      <c r="H6" s="177" t="s">
        <v>237</v>
      </c>
      <c r="I6" s="172" t="s">
        <v>238</v>
      </c>
      <c r="J6" s="196"/>
    </row>
    <row r="7" spans="1:10" ht="27" customHeight="1" thickBot="1">
      <c r="A7" s="9" t="s">
        <v>7</v>
      </c>
      <c r="B7" s="10" t="s">
        <v>64</v>
      </c>
      <c r="C7" s="209"/>
      <c r="D7" s="209"/>
      <c r="E7" s="209"/>
      <c r="F7" s="209"/>
      <c r="G7" s="209"/>
      <c r="H7" s="177"/>
      <c r="I7" s="172"/>
      <c r="J7" s="196"/>
    </row>
    <row r="8" spans="1:9" ht="27" customHeight="1" thickBot="1">
      <c r="A8" s="203" t="s">
        <v>61</v>
      </c>
      <c r="B8" s="204"/>
      <c r="C8" s="33">
        <v>7</v>
      </c>
      <c r="D8" s="57">
        <v>174.94</v>
      </c>
      <c r="E8" s="57"/>
      <c r="F8" s="57">
        <f>C8*D8</f>
        <v>1224.58</v>
      </c>
      <c r="G8" s="57">
        <v>20</v>
      </c>
      <c r="H8" s="57">
        <f>F8/2</f>
        <v>612.29</v>
      </c>
      <c r="I8" s="58">
        <f>F8/2</f>
        <v>612.29</v>
      </c>
    </row>
    <row r="9" spans="1:9" ht="27" customHeight="1" hidden="1" thickBot="1">
      <c r="A9" s="211"/>
      <c r="B9" s="212"/>
      <c r="C9" s="34"/>
      <c r="D9" s="35"/>
      <c r="E9" s="35"/>
      <c r="F9" s="57">
        <f>C9*D9</f>
        <v>0</v>
      </c>
      <c r="G9" s="35"/>
      <c r="H9" s="57">
        <f>F9/2</f>
        <v>0</v>
      </c>
      <c r="I9" s="58">
        <f>F9/2</f>
        <v>0</v>
      </c>
    </row>
    <row r="10" spans="1:9" ht="27" customHeight="1" thickBot="1">
      <c r="A10" s="206" t="s">
        <v>234</v>
      </c>
      <c r="B10" s="207"/>
      <c r="C10" s="103">
        <v>7</v>
      </c>
      <c r="D10" s="123">
        <v>36.44</v>
      </c>
      <c r="E10" s="36" t="s">
        <v>239</v>
      </c>
      <c r="F10" s="57">
        <f>C10*D10</f>
        <v>255.07999999999998</v>
      </c>
      <c r="G10" s="36">
        <v>16</v>
      </c>
      <c r="H10" s="57">
        <f>F10/2</f>
        <v>127.53999999999999</v>
      </c>
      <c r="I10" s="58">
        <f>F10/2</f>
        <v>127.53999999999999</v>
      </c>
    </row>
    <row r="11" spans="1:9" ht="27" customHeight="1" thickBot="1">
      <c r="A11" s="206" t="s">
        <v>229</v>
      </c>
      <c r="B11" s="207"/>
      <c r="C11" s="101">
        <v>6</v>
      </c>
      <c r="D11" s="124">
        <v>24.08</v>
      </c>
      <c r="E11" s="102"/>
      <c r="F11" s="57">
        <f>C11*D11</f>
        <v>144.48</v>
      </c>
      <c r="G11" s="102">
        <v>10</v>
      </c>
      <c r="H11" s="57">
        <f>F11/2</f>
        <v>72.24</v>
      </c>
      <c r="I11" s="58">
        <f>F11/2</f>
        <v>72.24</v>
      </c>
    </row>
    <row r="12" spans="1:9" ht="27" customHeight="1">
      <c r="A12" s="213" t="s">
        <v>9</v>
      </c>
      <c r="B12" s="214"/>
      <c r="C12" s="214"/>
      <c r="D12" s="205" t="s">
        <v>10</v>
      </c>
      <c r="E12" s="205"/>
      <c r="F12" s="36">
        <f>SUM(F8:F11)</f>
        <v>1624.1399999999999</v>
      </c>
      <c r="G12" s="36">
        <f>SUM(G8:G11)</f>
        <v>46</v>
      </c>
      <c r="H12" s="8">
        <f>SUM(H8:H11)</f>
        <v>812.0699999999999</v>
      </c>
      <c r="I12" s="83">
        <f>SUM(I8:I11)+G12</f>
        <v>858.0699999999999</v>
      </c>
    </row>
    <row r="13" spans="1:9" ht="27" customHeight="1" thickBot="1">
      <c r="A13" s="215"/>
      <c r="B13" s="216"/>
      <c r="C13" s="216"/>
      <c r="D13" s="210" t="s">
        <v>11</v>
      </c>
      <c r="E13" s="210"/>
      <c r="F13" s="34"/>
      <c r="G13" s="34" t="s">
        <v>128</v>
      </c>
      <c r="H13" s="34"/>
      <c r="I13" s="37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3.5" thickBot="1">
      <c r="A15" s="2"/>
      <c r="B15" s="2"/>
      <c r="C15" s="2"/>
      <c r="D15" s="2"/>
      <c r="E15" s="2"/>
      <c r="F15" s="2"/>
      <c r="G15" s="2"/>
      <c r="H15" s="2"/>
      <c r="I15" s="2"/>
    </row>
    <row r="16" spans="1:9" ht="27" customHeight="1" thickBot="1">
      <c r="A16" s="12" t="s">
        <v>1</v>
      </c>
      <c r="B16" s="13" t="s">
        <v>163</v>
      </c>
      <c r="C16" s="170" t="s">
        <v>2</v>
      </c>
      <c r="D16" s="176" t="s">
        <v>3</v>
      </c>
      <c r="E16" s="176" t="s">
        <v>4</v>
      </c>
      <c r="F16" s="176" t="s">
        <v>5</v>
      </c>
      <c r="G16" s="176" t="s">
        <v>6</v>
      </c>
      <c r="H16" s="177" t="s">
        <v>237</v>
      </c>
      <c r="I16" s="172" t="s">
        <v>238</v>
      </c>
    </row>
    <row r="17" spans="1:9" ht="27" customHeight="1" thickBot="1">
      <c r="A17" s="6" t="s">
        <v>7</v>
      </c>
      <c r="B17" s="5" t="s">
        <v>65</v>
      </c>
      <c r="C17" s="170"/>
      <c r="D17" s="176"/>
      <c r="E17" s="176"/>
      <c r="F17" s="176"/>
      <c r="G17" s="176"/>
      <c r="H17" s="177"/>
      <c r="I17" s="172"/>
    </row>
    <row r="18" spans="1:9" ht="27" customHeight="1" thickBot="1">
      <c r="A18" s="203" t="s">
        <v>61</v>
      </c>
      <c r="B18" s="204"/>
      <c r="C18" s="33">
        <v>7</v>
      </c>
      <c r="D18" s="57">
        <v>174.94</v>
      </c>
      <c r="E18" s="104"/>
      <c r="F18" s="104">
        <f>C18*D18</f>
        <v>1224.58</v>
      </c>
      <c r="G18" s="57">
        <v>20</v>
      </c>
      <c r="H18" s="57">
        <f>F18/2</f>
        <v>612.29</v>
      </c>
      <c r="I18" s="58">
        <f>F18/2</f>
        <v>612.29</v>
      </c>
    </row>
    <row r="19" spans="1:9" ht="27" customHeight="1" hidden="1">
      <c r="A19" s="168"/>
      <c r="B19" s="168"/>
      <c r="C19" s="25"/>
      <c r="D19" s="26"/>
      <c r="E19" s="105"/>
      <c r="F19" s="104">
        <f>C19*D19</f>
        <v>0</v>
      </c>
      <c r="G19" s="39"/>
      <c r="H19" s="57">
        <f>F19/2</f>
        <v>0</v>
      </c>
      <c r="I19" s="58">
        <f>F19/2</f>
        <v>0</v>
      </c>
    </row>
    <row r="20" spans="1:9" ht="27" customHeight="1" hidden="1">
      <c r="A20" s="168"/>
      <c r="B20" s="168"/>
      <c r="C20" s="25"/>
      <c r="D20" s="26"/>
      <c r="E20" s="26"/>
      <c r="F20" s="104">
        <f>C20*D20</f>
        <v>0</v>
      </c>
      <c r="G20" s="26"/>
      <c r="H20" s="57">
        <f>F20/2</f>
        <v>0</v>
      </c>
      <c r="I20" s="58">
        <f>F20/2</f>
        <v>0</v>
      </c>
    </row>
    <row r="21" spans="1:9" ht="27" customHeight="1" hidden="1" thickBot="1">
      <c r="A21" s="175"/>
      <c r="B21" s="175"/>
      <c r="C21" s="18"/>
      <c r="D21" s="19"/>
      <c r="E21" s="19"/>
      <c r="F21" s="104">
        <f>C21*D21</f>
        <v>0</v>
      </c>
      <c r="G21" s="19"/>
      <c r="H21" s="57">
        <f>F21/2</f>
        <v>0</v>
      </c>
      <c r="I21" s="58">
        <f>F21/2</f>
        <v>0</v>
      </c>
    </row>
    <row r="22" spans="1:9" ht="27" customHeight="1" thickBot="1">
      <c r="A22" s="164" t="s">
        <v>232</v>
      </c>
      <c r="B22" s="165"/>
      <c r="C22" s="93">
        <v>7</v>
      </c>
      <c r="D22" s="123">
        <v>36.44</v>
      </c>
      <c r="E22" s="95" t="s">
        <v>239</v>
      </c>
      <c r="F22" s="104">
        <f>C22*D22</f>
        <v>255.07999999999998</v>
      </c>
      <c r="G22" s="94">
        <v>16</v>
      </c>
      <c r="H22" s="57">
        <f>F22/2</f>
        <v>127.53999999999999</v>
      </c>
      <c r="I22" s="58">
        <f>F22/2</f>
        <v>127.53999999999999</v>
      </c>
    </row>
    <row r="23" spans="1:9" ht="27" customHeight="1" thickBot="1">
      <c r="A23" s="169" t="s">
        <v>9</v>
      </c>
      <c r="B23" s="169"/>
      <c r="C23" s="169"/>
      <c r="D23" s="173" t="s">
        <v>10</v>
      </c>
      <c r="E23" s="173"/>
      <c r="F23" s="21">
        <f>SUM(F18:F22)</f>
        <v>1479.6599999999999</v>
      </c>
      <c r="G23" s="22">
        <f>SUM(G18:G22)</f>
        <v>36</v>
      </c>
      <c r="H23" s="7">
        <f>SUM(H18:H22)</f>
        <v>739.8299999999999</v>
      </c>
      <c r="I23" s="81">
        <f>SUM(I18:I22)+G23</f>
        <v>775.8299999999999</v>
      </c>
    </row>
    <row r="24" spans="1:9" ht="27" customHeight="1" thickBot="1">
      <c r="A24" s="169"/>
      <c r="B24" s="169"/>
      <c r="C24" s="169"/>
      <c r="D24" s="174" t="s">
        <v>11</v>
      </c>
      <c r="E24" s="174"/>
      <c r="F24" s="23"/>
      <c r="G24" s="18" t="s">
        <v>128</v>
      </c>
      <c r="H24" s="18"/>
      <c r="I24" s="24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3.5" thickBot="1">
      <c r="A26" s="2"/>
      <c r="B26" s="2"/>
      <c r="C26" s="2"/>
      <c r="D26" s="2"/>
      <c r="E26" s="2"/>
      <c r="F26" s="2"/>
      <c r="G26" s="2"/>
      <c r="H26" s="2"/>
      <c r="I26" s="2"/>
    </row>
    <row r="27" spans="1:9" ht="27" customHeight="1" thickBot="1">
      <c r="A27" s="12" t="s">
        <v>1</v>
      </c>
      <c r="B27" s="13" t="s">
        <v>164</v>
      </c>
      <c r="C27" s="170" t="s">
        <v>2</v>
      </c>
      <c r="D27" s="176" t="s">
        <v>3</v>
      </c>
      <c r="E27" s="176" t="s">
        <v>4</v>
      </c>
      <c r="F27" s="176" t="s">
        <v>5</v>
      </c>
      <c r="G27" s="176" t="s">
        <v>6</v>
      </c>
      <c r="H27" s="177" t="s">
        <v>237</v>
      </c>
      <c r="I27" s="172" t="s">
        <v>238</v>
      </c>
    </row>
    <row r="28" spans="1:9" ht="27" customHeight="1" thickBot="1">
      <c r="A28" s="6" t="s">
        <v>7</v>
      </c>
      <c r="B28" s="5" t="s">
        <v>66</v>
      </c>
      <c r="C28" s="170"/>
      <c r="D28" s="176"/>
      <c r="E28" s="176"/>
      <c r="F28" s="176"/>
      <c r="G28" s="176"/>
      <c r="H28" s="177"/>
      <c r="I28" s="172"/>
    </row>
    <row r="29" spans="1:9" ht="27" customHeight="1" thickBot="1">
      <c r="A29" s="203" t="s">
        <v>61</v>
      </c>
      <c r="B29" s="204"/>
      <c r="C29" s="33">
        <v>7</v>
      </c>
      <c r="D29" s="57">
        <v>174.94</v>
      </c>
      <c r="E29" s="57"/>
      <c r="F29" s="57">
        <f>C29*D29</f>
        <v>1224.58</v>
      </c>
      <c r="G29" s="57">
        <v>20</v>
      </c>
      <c r="H29" s="57">
        <f>F29/2</f>
        <v>612.29</v>
      </c>
      <c r="I29" s="58">
        <f>F29/2</f>
        <v>612.29</v>
      </c>
    </row>
    <row r="30" spans="1:9" ht="27" customHeight="1" thickBot="1">
      <c r="A30" s="168" t="s">
        <v>235</v>
      </c>
      <c r="B30" s="168"/>
      <c r="C30" s="25">
        <v>6</v>
      </c>
      <c r="D30" s="53">
        <v>130.79</v>
      </c>
      <c r="E30" s="59"/>
      <c r="F30" s="57">
        <f>C30*D30</f>
        <v>784.74</v>
      </c>
      <c r="G30" s="107">
        <v>20</v>
      </c>
      <c r="H30" s="67">
        <f>F30/2</f>
        <v>392.37</v>
      </c>
      <c r="I30" s="54">
        <f>F30/2</f>
        <v>392.37</v>
      </c>
    </row>
    <row r="31" spans="1:9" ht="27" customHeight="1" hidden="1">
      <c r="A31" s="168"/>
      <c r="B31" s="168"/>
      <c r="C31" s="42"/>
      <c r="D31" s="41"/>
      <c r="E31" s="38"/>
      <c r="F31" s="57">
        <f>C31*D31</f>
        <v>0</v>
      </c>
      <c r="G31" s="38"/>
      <c r="H31" s="67">
        <f>F31/2</f>
        <v>0</v>
      </c>
      <c r="I31" s="54">
        <f>F31/2</f>
        <v>0</v>
      </c>
    </row>
    <row r="32" spans="1:9" ht="27" customHeight="1" hidden="1" thickBot="1">
      <c r="A32" s="175"/>
      <c r="B32" s="175"/>
      <c r="C32" s="18"/>
      <c r="D32" s="19"/>
      <c r="E32" s="43"/>
      <c r="F32" s="57">
        <f>C32*D32</f>
        <v>0</v>
      </c>
      <c r="G32" s="43"/>
      <c r="H32" s="67">
        <f>F32/2</f>
        <v>0</v>
      </c>
      <c r="I32" s="54">
        <f>F32/2</f>
        <v>0</v>
      </c>
    </row>
    <row r="33" spans="1:9" ht="27" customHeight="1" thickBot="1">
      <c r="A33" s="164" t="s">
        <v>229</v>
      </c>
      <c r="B33" s="165"/>
      <c r="C33" s="93">
        <v>6</v>
      </c>
      <c r="D33" s="124">
        <v>24.08</v>
      </c>
      <c r="E33" s="106"/>
      <c r="F33" s="57">
        <f>C33*D33</f>
        <v>144.48</v>
      </c>
      <c r="G33" s="94">
        <v>10</v>
      </c>
      <c r="H33" s="67">
        <f>F33/2</f>
        <v>72.24</v>
      </c>
      <c r="I33" s="54">
        <f>F33/2</f>
        <v>72.24</v>
      </c>
    </row>
    <row r="34" spans="1:9" ht="27" customHeight="1" thickBot="1">
      <c r="A34" s="169" t="s">
        <v>9</v>
      </c>
      <c r="B34" s="169"/>
      <c r="C34" s="169"/>
      <c r="D34" s="173" t="s">
        <v>10</v>
      </c>
      <c r="E34" s="179"/>
      <c r="F34" s="21">
        <f>SUM(F29:F33)</f>
        <v>2153.7999999999997</v>
      </c>
      <c r="G34" s="22">
        <f>SUM(G29:G33)</f>
        <v>50</v>
      </c>
      <c r="H34" s="7">
        <f>SUM(H29:H33)</f>
        <v>1076.8999999999999</v>
      </c>
      <c r="I34" s="81">
        <f>SUM(I29:I33)+G34</f>
        <v>1126.8999999999999</v>
      </c>
    </row>
    <row r="35" spans="1:9" ht="27" customHeight="1" thickBot="1">
      <c r="A35" s="169"/>
      <c r="B35" s="169"/>
      <c r="C35" s="169"/>
      <c r="D35" s="174" t="s">
        <v>11</v>
      </c>
      <c r="E35" s="174"/>
      <c r="F35" s="23"/>
      <c r="G35" s="18" t="s">
        <v>128</v>
      </c>
      <c r="H35" s="18"/>
      <c r="I35" s="24"/>
    </row>
    <row r="36" spans="1:9" ht="27" customHeight="1" thickBot="1">
      <c r="A36" s="2"/>
      <c r="B36" s="2"/>
      <c r="C36" s="2"/>
      <c r="D36" s="2"/>
      <c r="E36" s="2"/>
      <c r="F36" s="2"/>
      <c r="G36" s="2"/>
      <c r="H36" s="2"/>
      <c r="I36" s="2"/>
    </row>
    <row r="37" spans="1:9" ht="27" customHeight="1" thickBot="1">
      <c r="A37" s="12" t="s">
        <v>1</v>
      </c>
      <c r="B37" s="13" t="s">
        <v>159</v>
      </c>
      <c r="C37" s="170" t="s">
        <v>2</v>
      </c>
      <c r="D37" s="176" t="s">
        <v>3</v>
      </c>
      <c r="E37" s="176" t="s">
        <v>4</v>
      </c>
      <c r="F37" s="176" t="s">
        <v>5</v>
      </c>
      <c r="G37" s="176" t="s">
        <v>6</v>
      </c>
      <c r="H37" s="177" t="s">
        <v>237</v>
      </c>
      <c r="I37" s="172" t="s">
        <v>238</v>
      </c>
    </row>
    <row r="38" spans="1:9" ht="27" customHeight="1" thickBot="1">
      <c r="A38" s="6" t="s">
        <v>7</v>
      </c>
      <c r="B38" s="5" t="s">
        <v>67</v>
      </c>
      <c r="C38" s="170"/>
      <c r="D38" s="176"/>
      <c r="E38" s="176"/>
      <c r="F38" s="176"/>
      <c r="G38" s="176"/>
      <c r="H38" s="177"/>
      <c r="I38" s="172"/>
    </row>
    <row r="39" spans="1:9" ht="27" customHeight="1" thickBot="1">
      <c r="A39" s="203" t="s">
        <v>61</v>
      </c>
      <c r="B39" s="204"/>
      <c r="C39" s="33">
        <v>7</v>
      </c>
      <c r="D39" s="57">
        <v>174.94</v>
      </c>
      <c r="E39" s="57"/>
      <c r="F39" s="57">
        <f>C39*D39</f>
        <v>1224.58</v>
      </c>
      <c r="G39" s="57">
        <v>20</v>
      </c>
      <c r="H39" s="57">
        <f>F39/2</f>
        <v>612.29</v>
      </c>
      <c r="I39" s="58">
        <f>F39/2</f>
        <v>612.29</v>
      </c>
    </row>
    <row r="40" spans="1:9" ht="27" customHeight="1" thickBot="1">
      <c r="A40" s="168" t="s">
        <v>142</v>
      </c>
      <c r="B40" s="168"/>
      <c r="C40" s="25">
        <v>7</v>
      </c>
      <c r="D40" s="123">
        <v>36.44</v>
      </c>
      <c r="E40" s="53" t="s">
        <v>239</v>
      </c>
      <c r="F40" s="57">
        <f>C40*D40</f>
        <v>255.07999999999998</v>
      </c>
      <c r="G40" s="53">
        <v>16</v>
      </c>
      <c r="H40" s="53">
        <f>F40/2</f>
        <v>127.53999999999999</v>
      </c>
      <c r="I40" s="54">
        <f>F40/2</f>
        <v>127.53999999999999</v>
      </c>
    </row>
    <row r="41" spans="1:9" ht="27" customHeight="1" hidden="1" thickBot="1">
      <c r="A41" s="175"/>
      <c r="B41" s="175"/>
      <c r="C41" s="18"/>
      <c r="D41" s="26"/>
      <c r="E41" s="26"/>
      <c r="F41" s="43"/>
      <c r="G41" s="26"/>
      <c r="H41" s="26"/>
      <c r="I41" s="27"/>
    </row>
    <row r="42" spans="1:9" ht="27" customHeight="1" thickBot="1">
      <c r="A42" s="169" t="s">
        <v>9</v>
      </c>
      <c r="B42" s="169"/>
      <c r="C42" s="169"/>
      <c r="D42" s="173" t="s">
        <v>10</v>
      </c>
      <c r="E42" s="173"/>
      <c r="F42" s="21">
        <f>SUM(F39:F41)</f>
        <v>1479.6599999999999</v>
      </c>
      <c r="G42" s="22">
        <f>SUM(G39:G41)</f>
        <v>36</v>
      </c>
      <c r="H42" s="7">
        <f>SUM(H39:H41)</f>
        <v>739.8299999999999</v>
      </c>
      <c r="I42" s="81">
        <f>SUM(I39:I41)+G42</f>
        <v>775.8299999999999</v>
      </c>
    </row>
    <row r="43" spans="1:9" ht="27" customHeight="1" thickBot="1">
      <c r="A43" s="169"/>
      <c r="B43" s="169"/>
      <c r="C43" s="169"/>
      <c r="D43" s="174" t="s">
        <v>11</v>
      </c>
      <c r="E43" s="174"/>
      <c r="F43" s="23"/>
      <c r="G43" s="18" t="s">
        <v>128</v>
      </c>
      <c r="H43" s="18"/>
      <c r="I43" s="24"/>
    </row>
    <row r="44" spans="1:9" ht="27" customHeight="1" thickBot="1">
      <c r="A44" s="2"/>
      <c r="B44" s="2"/>
      <c r="C44" s="2"/>
      <c r="D44" s="2"/>
      <c r="E44" s="2"/>
      <c r="F44" s="2"/>
      <c r="G44" s="2"/>
      <c r="H44" s="2"/>
      <c r="I44" s="2"/>
    </row>
    <row r="45" spans="1:9" ht="27" customHeight="1" thickBot="1">
      <c r="A45" s="12" t="s">
        <v>1</v>
      </c>
      <c r="B45" s="13" t="s">
        <v>202</v>
      </c>
      <c r="C45" s="170" t="s">
        <v>2</v>
      </c>
      <c r="D45" s="176" t="s">
        <v>3</v>
      </c>
      <c r="E45" s="176" t="s">
        <v>4</v>
      </c>
      <c r="F45" s="176" t="s">
        <v>5</v>
      </c>
      <c r="G45" s="176" t="s">
        <v>6</v>
      </c>
      <c r="H45" s="177" t="s">
        <v>237</v>
      </c>
      <c r="I45" s="172" t="s">
        <v>238</v>
      </c>
    </row>
    <row r="46" spans="1:9" ht="27" customHeight="1" thickBot="1">
      <c r="A46" s="6" t="s">
        <v>7</v>
      </c>
      <c r="B46" s="5" t="s">
        <v>68</v>
      </c>
      <c r="C46" s="170"/>
      <c r="D46" s="176"/>
      <c r="E46" s="176"/>
      <c r="F46" s="176"/>
      <c r="G46" s="176"/>
      <c r="H46" s="177"/>
      <c r="I46" s="172"/>
    </row>
    <row r="47" spans="1:9" ht="27" customHeight="1" thickBot="1">
      <c r="A47" s="203" t="s">
        <v>61</v>
      </c>
      <c r="B47" s="204"/>
      <c r="C47" s="33">
        <v>7</v>
      </c>
      <c r="D47" s="57">
        <v>174.94</v>
      </c>
      <c r="E47" s="57"/>
      <c r="F47" s="57">
        <f>C47*D47</f>
        <v>1224.58</v>
      </c>
      <c r="G47" s="57">
        <v>20</v>
      </c>
      <c r="H47" s="57">
        <f>F47/2</f>
        <v>612.29</v>
      </c>
      <c r="I47" s="58">
        <f>F47/2</f>
        <v>612.29</v>
      </c>
    </row>
    <row r="48" spans="1:9" ht="27" customHeight="1" thickBot="1">
      <c r="A48" s="168" t="s">
        <v>142</v>
      </c>
      <c r="B48" s="168"/>
      <c r="C48" s="25">
        <v>7</v>
      </c>
      <c r="D48" s="123">
        <v>44.49</v>
      </c>
      <c r="E48" s="59"/>
      <c r="F48" s="57">
        <f>C48*D48</f>
        <v>311.43</v>
      </c>
      <c r="G48" s="61">
        <v>16</v>
      </c>
      <c r="H48" s="62">
        <f>F48/2</f>
        <v>155.715</v>
      </c>
      <c r="I48" s="54">
        <f>F48/2</f>
        <v>155.715</v>
      </c>
    </row>
    <row r="49" spans="1:9" ht="27" customHeight="1" hidden="1">
      <c r="A49" s="168"/>
      <c r="B49" s="168"/>
      <c r="C49" s="25"/>
      <c r="D49" s="26"/>
      <c r="E49" s="26"/>
      <c r="F49" s="57">
        <f>C49*D49</f>
        <v>0</v>
      </c>
      <c r="G49" s="26"/>
      <c r="H49" s="62">
        <f>F49/2</f>
        <v>0</v>
      </c>
      <c r="I49" s="54">
        <f>F49/2</f>
        <v>0</v>
      </c>
    </row>
    <row r="50" spans="1:9" ht="27" customHeight="1" hidden="1" thickBot="1">
      <c r="A50" s="175"/>
      <c r="B50" s="175"/>
      <c r="C50" s="18"/>
      <c r="D50" s="26"/>
      <c r="E50" s="97"/>
      <c r="F50" s="57">
        <f>C50*D50</f>
        <v>0</v>
      </c>
      <c r="G50" s="97"/>
      <c r="H50" s="62">
        <f>F50/2</f>
        <v>0</v>
      </c>
      <c r="I50" s="54">
        <f>F50/2</f>
        <v>0</v>
      </c>
    </row>
    <row r="51" spans="1:9" ht="27" customHeight="1" thickBot="1">
      <c r="A51" s="164" t="s">
        <v>229</v>
      </c>
      <c r="B51" s="165"/>
      <c r="C51" s="93">
        <v>6</v>
      </c>
      <c r="D51" s="124">
        <v>24.08</v>
      </c>
      <c r="E51" s="108"/>
      <c r="F51" s="57">
        <f>C51*D51</f>
        <v>144.48</v>
      </c>
      <c r="G51" s="109">
        <v>10</v>
      </c>
      <c r="H51" s="62">
        <f>F51/2</f>
        <v>72.24</v>
      </c>
      <c r="I51" s="54">
        <f>F51/2</f>
        <v>72.24</v>
      </c>
    </row>
    <row r="52" spans="1:9" ht="27" customHeight="1" thickBot="1">
      <c r="A52" s="169" t="s">
        <v>9</v>
      </c>
      <c r="B52" s="169"/>
      <c r="C52" s="169"/>
      <c r="D52" s="173" t="s">
        <v>10</v>
      </c>
      <c r="E52" s="173"/>
      <c r="F52" s="21">
        <f>SUM(F47:F51)</f>
        <v>1680.49</v>
      </c>
      <c r="G52" s="22">
        <f>SUM(G47:G51)</f>
        <v>46</v>
      </c>
      <c r="H52" s="7">
        <f>SUM(H47:H51)</f>
        <v>840.245</v>
      </c>
      <c r="I52" s="81">
        <f>SUM(I47:I51)+G52</f>
        <v>886.245</v>
      </c>
    </row>
    <row r="53" spans="1:9" ht="27" customHeight="1" thickBot="1">
      <c r="A53" s="169"/>
      <c r="B53" s="169"/>
      <c r="C53" s="169"/>
      <c r="D53" s="174" t="s">
        <v>11</v>
      </c>
      <c r="E53" s="174"/>
      <c r="F53" s="23"/>
      <c r="G53" s="18" t="s">
        <v>128</v>
      </c>
      <c r="H53" s="18"/>
      <c r="I53" s="24"/>
    </row>
    <row r="54" spans="1:9" ht="27" customHeight="1" thickBot="1">
      <c r="A54" s="2"/>
      <c r="B54" s="2"/>
      <c r="C54" s="2"/>
      <c r="D54" s="2"/>
      <c r="E54" s="2"/>
      <c r="F54" s="2"/>
      <c r="G54" s="2"/>
      <c r="H54" s="2"/>
      <c r="I54" s="2"/>
    </row>
    <row r="55" spans="1:9" ht="27" customHeight="1" thickBot="1">
      <c r="A55" s="12" t="s">
        <v>1</v>
      </c>
      <c r="B55" s="13" t="s">
        <v>203</v>
      </c>
      <c r="C55" s="170" t="s">
        <v>2</v>
      </c>
      <c r="D55" s="176" t="s">
        <v>3</v>
      </c>
      <c r="E55" s="176" t="s">
        <v>4</v>
      </c>
      <c r="F55" s="176" t="s">
        <v>5</v>
      </c>
      <c r="G55" s="176" t="s">
        <v>6</v>
      </c>
      <c r="H55" s="177" t="s">
        <v>237</v>
      </c>
      <c r="I55" s="172" t="s">
        <v>238</v>
      </c>
    </row>
    <row r="56" spans="1:9" ht="27" customHeight="1" thickBot="1">
      <c r="A56" s="6" t="s">
        <v>7</v>
      </c>
      <c r="B56" s="5" t="s">
        <v>69</v>
      </c>
      <c r="C56" s="170"/>
      <c r="D56" s="176"/>
      <c r="E56" s="176"/>
      <c r="F56" s="176"/>
      <c r="G56" s="176"/>
      <c r="H56" s="177"/>
      <c r="I56" s="172"/>
    </row>
    <row r="57" spans="1:9" ht="27" customHeight="1" thickBot="1">
      <c r="A57" s="203" t="s">
        <v>61</v>
      </c>
      <c r="B57" s="204"/>
      <c r="C57" s="33">
        <v>7</v>
      </c>
      <c r="D57" s="57">
        <v>174.94</v>
      </c>
      <c r="E57" s="57"/>
      <c r="F57" s="57">
        <f>C57*D57</f>
        <v>1224.58</v>
      </c>
      <c r="G57" s="57">
        <v>20</v>
      </c>
      <c r="H57" s="57">
        <f>F57/2</f>
        <v>612.29</v>
      </c>
      <c r="I57" s="58">
        <f>F57/2</f>
        <v>612.29</v>
      </c>
    </row>
    <row r="58" spans="1:9" ht="27" customHeight="1" hidden="1">
      <c r="A58" s="168"/>
      <c r="B58" s="168"/>
      <c r="C58" s="25"/>
      <c r="D58" s="26"/>
      <c r="E58" s="26"/>
      <c r="F58" s="38"/>
      <c r="G58" s="26"/>
      <c r="H58" s="26"/>
      <c r="I58" s="27"/>
    </row>
    <row r="59" spans="1:9" ht="27" customHeight="1" hidden="1" thickBot="1">
      <c r="A59" s="175"/>
      <c r="B59" s="175"/>
      <c r="C59" s="18"/>
      <c r="D59" s="26"/>
      <c r="E59" s="26"/>
      <c r="F59" s="43"/>
      <c r="G59" s="26"/>
      <c r="H59" s="26"/>
      <c r="I59" s="27"/>
    </row>
    <row r="60" spans="1:9" ht="27" customHeight="1" thickBot="1">
      <c r="A60" s="169" t="s">
        <v>9</v>
      </c>
      <c r="B60" s="169"/>
      <c r="C60" s="169"/>
      <c r="D60" s="173" t="s">
        <v>10</v>
      </c>
      <c r="E60" s="173"/>
      <c r="F60" s="21">
        <f>SUM(F57:F59)</f>
        <v>1224.58</v>
      </c>
      <c r="G60" s="22">
        <f>SUM(G57:G59)</f>
        <v>20</v>
      </c>
      <c r="H60" s="7">
        <f>SUM(H57:H59)</f>
        <v>612.29</v>
      </c>
      <c r="I60" s="81">
        <f>SUM(I57:I59)+G60</f>
        <v>632.29</v>
      </c>
    </row>
    <row r="61" spans="1:9" ht="27" customHeight="1" thickBot="1">
      <c r="A61" s="169"/>
      <c r="B61" s="169"/>
      <c r="C61" s="169"/>
      <c r="D61" s="174" t="s">
        <v>11</v>
      </c>
      <c r="E61" s="174"/>
      <c r="F61" s="23"/>
      <c r="G61" s="18" t="s">
        <v>128</v>
      </c>
      <c r="H61" s="18"/>
      <c r="I61" s="24"/>
    </row>
    <row r="62" spans="1:9" ht="27" customHeight="1" thickBot="1">
      <c r="A62" s="2"/>
      <c r="B62" s="2"/>
      <c r="C62" s="2"/>
      <c r="D62" s="2"/>
      <c r="E62" s="2"/>
      <c r="F62" s="2"/>
      <c r="G62" s="2"/>
      <c r="H62" s="2"/>
      <c r="I62" s="2"/>
    </row>
    <row r="63" spans="1:9" ht="27" customHeight="1" thickBot="1">
      <c r="A63" s="44" t="s">
        <v>1</v>
      </c>
      <c r="B63" s="45" t="s">
        <v>204</v>
      </c>
      <c r="C63" s="202" t="s">
        <v>2</v>
      </c>
      <c r="D63" s="199" t="s">
        <v>3</v>
      </c>
      <c r="E63" s="199" t="s">
        <v>4</v>
      </c>
      <c r="F63" s="199" t="s">
        <v>5</v>
      </c>
      <c r="G63" s="199" t="s">
        <v>6</v>
      </c>
      <c r="H63" s="177" t="s">
        <v>237</v>
      </c>
      <c r="I63" s="172" t="s">
        <v>238</v>
      </c>
    </row>
    <row r="64" spans="1:9" ht="27" customHeight="1" thickBot="1">
      <c r="A64" s="11" t="s">
        <v>7</v>
      </c>
      <c r="B64" s="5" t="s">
        <v>70</v>
      </c>
      <c r="C64" s="170"/>
      <c r="D64" s="176"/>
      <c r="E64" s="176"/>
      <c r="F64" s="176"/>
      <c r="G64" s="176"/>
      <c r="H64" s="177"/>
      <c r="I64" s="172"/>
    </row>
    <row r="65" spans="1:9" ht="27" customHeight="1" thickBot="1">
      <c r="A65" s="203" t="s">
        <v>61</v>
      </c>
      <c r="B65" s="204"/>
      <c r="C65" s="33">
        <v>7</v>
      </c>
      <c r="D65" s="57">
        <v>174.94</v>
      </c>
      <c r="E65" s="57"/>
      <c r="F65" s="57">
        <f>C65*D65</f>
        <v>1224.58</v>
      </c>
      <c r="G65" s="57">
        <v>20</v>
      </c>
      <c r="H65" s="57">
        <f>F65/2</f>
        <v>612.29</v>
      </c>
      <c r="I65" s="58">
        <f>F65/2</f>
        <v>612.29</v>
      </c>
    </row>
    <row r="66" spans="1:9" ht="27" customHeight="1" thickBot="1">
      <c r="A66" s="198" t="s">
        <v>142</v>
      </c>
      <c r="B66" s="168"/>
      <c r="C66" s="25">
        <v>6</v>
      </c>
      <c r="D66" s="123">
        <v>44.49</v>
      </c>
      <c r="E66" s="53"/>
      <c r="F66" s="57">
        <f>C66*D66</f>
        <v>266.94</v>
      </c>
      <c r="G66" s="53">
        <v>16</v>
      </c>
      <c r="H66" s="63">
        <f>F66/2</f>
        <v>133.47</v>
      </c>
      <c r="I66" s="64">
        <f>F66/2</f>
        <v>133.47</v>
      </c>
    </row>
    <row r="67" spans="1:9" ht="27" customHeight="1" hidden="1">
      <c r="A67" s="198"/>
      <c r="B67" s="168"/>
      <c r="C67" s="25"/>
      <c r="D67" s="26"/>
      <c r="E67" s="26"/>
      <c r="F67" s="57">
        <f>C67*D67</f>
        <v>0</v>
      </c>
      <c r="G67" s="26"/>
      <c r="H67" s="63">
        <f>F67/2</f>
        <v>0</v>
      </c>
      <c r="I67" s="64">
        <f>F67/2</f>
        <v>0</v>
      </c>
    </row>
    <row r="68" spans="1:9" ht="27" customHeight="1" hidden="1">
      <c r="A68" s="200"/>
      <c r="B68" s="175"/>
      <c r="C68" s="18"/>
      <c r="D68" s="26"/>
      <c r="E68" s="26"/>
      <c r="F68" s="57">
        <f>C68*D68</f>
        <v>0</v>
      </c>
      <c r="G68" s="26"/>
      <c r="H68" s="63">
        <f>F68/2</f>
        <v>0</v>
      </c>
      <c r="I68" s="64">
        <f>F68/2</f>
        <v>0</v>
      </c>
    </row>
    <row r="69" spans="1:9" ht="27" customHeight="1" thickBot="1">
      <c r="A69" s="197" t="s">
        <v>229</v>
      </c>
      <c r="B69" s="192"/>
      <c r="C69" s="85">
        <v>7</v>
      </c>
      <c r="D69" s="124">
        <v>24.08</v>
      </c>
      <c r="E69" s="90"/>
      <c r="F69" s="57">
        <f>C69*D69</f>
        <v>168.56</v>
      </c>
      <c r="G69" s="40">
        <v>10</v>
      </c>
      <c r="H69" s="63">
        <f>F69/2</f>
        <v>84.28</v>
      </c>
      <c r="I69" s="64">
        <f>F69/2</f>
        <v>84.28</v>
      </c>
    </row>
    <row r="70" spans="1:9" ht="27" customHeight="1" thickBot="1">
      <c r="A70" s="201" t="s">
        <v>9</v>
      </c>
      <c r="B70" s="169"/>
      <c r="C70" s="169"/>
      <c r="D70" s="173" t="s">
        <v>10</v>
      </c>
      <c r="E70" s="173"/>
      <c r="F70" s="21">
        <f>SUM(F65:F69)</f>
        <v>1660.08</v>
      </c>
      <c r="G70" s="22">
        <f>SUM(G65:G69)</f>
        <v>46</v>
      </c>
      <c r="H70" s="7">
        <f>SUM(H65:H69)</f>
        <v>830.04</v>
      </c>
      <c r="I70" s="82">
        <f>SUM(I65:I69)+G70</f>
        <v>876.04</v>
      </c>
    </row>
    <row r="71" spans="1:9" ht="27" customHeight="1" thickBot="1">
      <c r="A71" s="182"/>
      <c r="B71" s="183"/>
      <c r="C71" s="183"/>
      <c r="D71" s="185" t="s">
        <v>11</v>
      </c>
      <c r="E71" s="185"/>
      <c r="F71" s="46"/>
      <c r="G71" s="47" t="s">
        <v>128</v>
      </c>
      <c r="H71" s="47"/>
      <c r="I71" s="48"/>
    </row>
    <row r="72" spans="1:9" ht="27" customHeight="1" thickBot="1">
      <c r="A72" s="2"/>
      <c r="B72" s="2"/>
      <c r="C72" s="2"/>
      <c r="D72" s="2"/>
      <c r="E72" s="2"/>
      <c r="F72" s="2"/>
      <c r="G72" s="2"/>
      <c r="H72" s="2"/>
      <c r="I72" s="2"/>
    </row>
    <row r="73" spans="1:9" ht="27" customHeight="1" thickBot="1">
      <c r="A73" s="12" t="s">
        <v>1</v>
      </c>
      <c r="B73" s="13" t="s">
        <v>160</v>
      </c>
      <c r="C73" s="170" t="s">
        <v>2</v>
      </c>
      <c r="D73" s="176" t="s">
        <v>3</v>
      </c>
      <c r="E73" s="176" t="s">
        <v>4</v>
      </c>
      <c r="F73" s="176" t="s">
        <v>5</v>
      </c>
      <c r="G73" s="176" t="s">
        <v>6</v>
      </c>
      <c r="H73" s="177" t="s">
        <v>237</v>
      </c>
      <c r="I73" s="172" t="s">
        <v>238</v>
      </c>
    </row>
    <row r="74" spans="1:9" ht="27" customHeight="1" thickBot="1">
      <c r="A74" s="6" t="s">
        <v>7</v>
      </c>
      <c r="B74" s="5" t="s">
        <v>71</v>
      </c>
      <c r="C74" s="170"/>
      <c r="D74" s="176"/>
      <c r="E74" s="176"/>
      <c r="F74" s="176"/>
      <c r="G74" s="176"/>
      <c r="H74" s="177"/>
      <c r="I74" s="172"/>
    </row>
    <row r="75" spans="1:9" ht="27" customHeight="1" thickBot="1">
      <c r="A75" s="171" t="s">
        <v>63</v>
      </c>
      <c r="B75" s="171"/>
      <c r="C75" s="16">
        <v>6</v>
      </c>
      <c r="D75" s="57">
        <v>174.94</v>
      </c>
      <c r="E75" s="49"/>
      <c r="F75" s="65">
        <f>C75*D75</f>
        <v>1049.6399999999999</v>
      </c>
      <c r="G75" s="49">
        <v>20</v>
      </c>
      <c r="H75" s="65">
        <f>F75/2</f>
        <v>524.8199999999999</v>
      </c>
      <c r="I75" s="66">
        <f>F75/2</f>
        <v>524.8199999999999</v>
      </c>
    </row>
    <row r="76" spans="1:9" ht="27" customHeight="1" thickBot="1">
      <c r="A76" s="168" t="s">
        <v>142</v>
      </c>
      <c r="B76" s="168"/>
      <c r="C76" s="25">
        <v>6</v>
      </c>
      <c r="D76" s="123">
        <v>44.49</v>
      </c>
      <c r="E76" s="53"/>
      <c r="F76" s="65">
        <f>C76*D76</f>
        <v>266.94</v>
      </c>
      <c r="G76" s="53">
        <v>16</v>
      </c>
      <c r="H76" s="67">
        <f>F76/2</f>
        <v>133.47</v>
      </c>
      <c r="I76" s="68">
        <f>F76/2</f>
        <v>133.47</v>
      </c>
    </row>
    <row r="77" spans="1:9" ht="27" customHeight="1" hidden="1">
      <c r="A77" s="168"/>
      <c r="B77" s="168"/>
      <c r="C77" s="25"/>
      <c r="D77" s="26"/>
      <c r="E77" s="26"/>
      <c r="F77" s="65">
        <f>C77*D77</f>
        <v>0</v>
      </c>
      <c r="G77" s="26"/>
      <c r="H77" s="67">
        <f>F77/2</f>
        <v>0</v>
      </c>
      <c r="I77" s="68">
        <f>F77/2</f>
        <v>0</v>
      </c>
    </row>
    <row r="78" spans="1:9" ht="27" customHeight="1" hidden="1" thickBot="1">
      <c r="A78" s="175"/>
      <c r="B78" s="175"/>
      <c r="C78" s="18"/>
      <c r="D78" s="26"/>
      <c r="E78" s="26"/>
      <c r="F78" s="65">
        <f>C78*D78</f>
        <v>0</v>
      </c>
      <c r="G78" s="26"/>
      <c r="H78" s="67">
        <f>F78/2</f>
        <v>0</v>
      </c>
      <c r="I78" s="68">
        <f>F78/2</f>
        <v>0</v>
      </c>
    </row>
    <row r="79" spans="1:9" ht="27" customHeight="1" thickBot="1">
      <c r="A79" s="164" t="s">
        <v>228</v>
      </c>
      <c r="B79" s="165"/>
      <c r="C79" s="92">
        <v>6</v>
      </c>
      <c r="D79" s="124">
        <v>24.08</v>
      </c>
      <c r="E79" s="91"/>
      <c r="F79" s="65">
        <f>C79*D79</f>
        <v>144.48</v>
      </c>
      <c r="G79" s="40">
        <v>10</v>
      </c>
      <c r="H79" s="67">
        <f>F79/2</f>
        <v>72.24</v>
      </c>
      <c r="I79" s="68">
        <f>F79/2</f>
        <v>72.24</v>
      </c>
    </row>
    <row r="80" spans="1:9" ht="27" customHeight="1" thickBot="1">
      <c r="A80" s="169" t="s">
        <v>9</v>
      </c>
      <c r="B80" s="169"/>
      <c r="C80" s="169"/>
      <c r="D80" s="173" t="s">
        <v>10</v>
      </c>
      <c r="E80" s="173"/>
      <c r="F80" s="21">
        <f>SUM(F75:F79)</f>
        <v>1461.06</v>
      </c>
      <c r="G80" s="22">
        <f>SUM(G75:G79)</f>
        <v>46</v>
      </c>
      <c r="H80" s="7">
        <f>SUM(H75:H79)</f>
        <v>730.53</v>
      </c>
      <c r="I80" s="81">
        <f>SUM(I75:I79)+G80</f>
        <v>776.53</v>
      </c>
    </row>
    <row r="81" spans="1:9" ht="27" customHeight="1" thickBot="1">
      <c r="A81" s="169"/>
      <c r="B81" s="169"/>
      <c r="C81" s="169"/>
      <c r="D81" s="174" t="s">
        <v>11</v>
      </c>
      <c r="E81" s="174"/>
      <c r="F81" s="23"/>
      <c r="G81" s="18" t="s">
        <v>128</v>
      </c>
      <c r="H81" s="18"/>
      <c r="I81" s="24"/>
    </row>
    <row r="82" spans="1:9" ht="27" customHeight="1" thickBot="1">
      <c r="A82" s="2"/>
      <c r="B82" s="2"/>
      <c r="C82" s="2"/>
      <c r="D82" s="2"/>
      <c r="E82" s="2"/>
      <c r="F82" s="2"/>
      <c r="G82" s="2"/>
      <c r="H82" s="2"/>
      <c r="I82" s="2"/>
    </row>
    <row r="83" spans="1:9" ht="27" customHeight="1" thickBot="1">
      <c r="A83" s="12" t="s">
        <v>1</v>
      </c>
      <c r="B83" s="13" t="s">
        <v>205</v>
      </c>
      <c r="C83" s="170" t="s">
        <v>2</v>
      </c>
      <c r="D83" s="176" t="s">
        <v>3</v>
      </c>
      <c r="E83" s="176" t="s">
        <v>4</v>
      </c>
      <c r="F83" s="176" t="s">
        <v>5</v>
      </c>
      <c r="G83" s="176" t="s">
        <v>6</v>
      </c>
      <c r="H83" s="177" t="s">
        <v>237</v>
      </c>
      <c r="I83" s="172" t="s">
        <v>238</v>
      </c>
    </row>
    <row r="84" spans="1:9" ht="27" customHeight="1" thickBot="1">
      <c r="A84" s="6" t="s">
        <v>7</v>
      </c>
      <c r="B84" s="5" t="s">
        <v>72</v>
      </c>
      <c r="C84" s="170"/>
      <c r="D84" s="176"/>
      <c r="E84" s="176"/>
      <c r="F84" s="176"/>
      <c r="G84" s="176"/>
      <c r="H84" s="177"/>
      <c r="I84" s="172"/>
    </row>
    <row r="85" spans="1:9" ht="27" customHeight="1" thickBot="1">
      <c r="A85" s="171" t="s">
        <v>63</v>
      </c>
      <c r="B85" s="171"/>
      <c r="C85" s="16">
        <v>6</v>
      </c>
      <c r="D85" s="57">
        <v>174.94</v>
      </c>
      <c r="E85" s="49"/>
      <c r="F85" s="65">
        <f>C85*D85</f>
        <v>1049.6399999999999</v>
      </c>
      <c r="G85" s="49">
        <v>20</v>
      </c>
      <c r="H85" s="65">
        <f>F85/2</f>
        <v>524.8199999999999</v>
      </c>
      <c r="I85" s="66">
        <f>F85/2</f>
        <v>524.8199999999999</v>
      </c>
    </row>
    <row r="86" spans="1:9" ht="27" customHeight="1" thickBot="1">
      <c r="A86" s="168" t="s">
        <v>142</v>
      </c>
      <c r="B86" s="168"/>
      <c r="C86" s="25">
        <v>6</v>
      </c>
      <c r="D86" s="123">
        <v>36.44</v>
      </c>
      <c r="E86" s="53" t="s">
        <v>239</v>
      </c>
      <c r="F86" s="65">
        <f>C86*D86</f>
        <v>218.64</v>
      </c>
      <c r="G86" s="53">
        <v>16</v>
      </c>
      <c r="H86" s="67">
        <f>F86/2</f>
        <v>109.32</v>
      </c>
      <c r="I86" s="68">
        <f>F86/2</f>
        <v>109.32</v>
      </c>
    </row>
    <row r="87" spans="1:9" ht="27" customHeight="1" hidden="1">
      <c r="A87" s="168"/>
      <c r="B87" s="168"/>
      <c r="C87" s="25"/>
      <c r="D87" s="26"/>
      <c r="E87" s="26"/>
      <c r="F87" s="65">
        <f>C87*D87</f>
        <v>0</v>
      </c>
      <c r="G87" s="26"/>
      <c r="H87" s="67">
        <f>F87/2</f>
        <v>0</v>
      </c>
      <c r="I87" s="68">
        <f>F87/2</f>
        <v>0</v>
      </c>
    </row>
    <row r="88" spans="1:9" ht="27" customHeight="1" hidden="1" thickBot="1">
      <c r="A88" s="175"/>
      <c r="B88" s="175"/>
      <c r="C88" s="18"/>
      <c r="D88" s="26"/>
      <c r="E88" s="26"/>
      <c r="F88" s="65">
        <f>C88*D88</f>
        <v>0</v>
      </c>
      <c r="G88" s="26"/>
      <c r="H88" s="67">
        <f>F88/2</f>
        <v>0</v>
      </c>
      <c r="I88" s="68">
        <f>F88/2</f>
        <v>0</v>
      </c>
    </row>
    <row r="89" spans="1:9" ht="27" customHeight="1" thickBot="1">
      <c r="A89" s="164" t="s">
        <v>229</v>
      </c>
      <c r="B89" s="165"/>
      <c r="C89" s="92">
        <v>7</v>
      </c>
      <c r="D89" s="124">
        <v>24.08</v>
      </c>
      <c r="E89" s="86"/>
      <c r="F89" s="65">
        <f>C89*D89</f>
        <v>168.56</v>
      </c>
      <c r="G89" s="40">
        <v>10</v>
      </c>
      <c r="H89" s="67">
        <f>F89/2</f>
        <v>84.28</v>
      </c>
      <c r="I89" s="68">
        <f>F89/2</f>
        <v>84.28</v>
      </c>
    </row>
    <row r="90" spans="1:9" ht="27" customHeight="1" thickBot="1">
      <c r="A90" s="169" t="s">
        <v>9</v>
      </c>
      <c r="B90" s="169"/>
      <c r="C90" s="169"/>
      <c r="D90" s="173" t="s">
        <v>10</v>
      </c>
      <c r="E90" s="173"/>
      <c r="F90" s="21">
        <f>SUM(F85:F89)</f>
        <v>1436.8399999999997</v>
      </c>
      <c r="G90" s="22">
        <f>SUM(G85:G89)</f>
        <v>46</v>
      </c>
      <c r="H90" s="7">
        <f>SUM(H85:H89)</f>
        <v>718.4199999999998</v>
      </c>
      <c r="I90" s="81">
        <f>SUM(I85:I89)+G90</f>
        <v>764.4199999999998</v>
      </c>
    </row>
    <row r="91" spans="1:9" ht="27" customHeight="1" thickBot="1">
      <c r="A91" s="169"/>
      <c r="B91" s="169"/>
      <c r="C91" s="169"/>
      <c r="D91" s="174" t="s">
        <v>11</v>
      </c>
      <c r="E91" s="174"/>
      <c r="F91" s="23"/>
      <c r="G91" s="18" t="s">
        <v>128</v>
      </c>
      <c r="H91" s="18"/>
      <c r="I91" s="24"/>
    </row>
    <row r="92" spans="1:9" ht="27" customHeight="1" thickBot="1">
      <c r="A92" s="2"/>
      <c r="B92" s="2"/>
      <c r="C92" s="2"/>
      <c r="D92" s="2"/>
      <c r="E92" s="2"/>
      <c r="F92" s="2"/>
      <c r="G92" s="2"/>
      <c r="H92" s="2"/>
      <c r="I92" s="2"/>
    </row>
    <row r="93" spans="1:9" ht="27" customHeight="1" thickBot="1">
      <c r="A93" s="12" t="s">
        <v>1</v>
      </c>
      <c r="B93" s="13" t="s">
        <v>158</v>
      </c>
      <c r="C93" s="170" t="s">
        <v>2</v>
      </c>
      <c r="D93" s="176" t="s">
        <v>3</v>
      </c>
      <c r="E93" s="176" t="s">
        <v>4</v>
      </c>
      <c r="F93" s="176" t="s">
        <v>5</v>
      </c>
      <c r="G93" s="176" t="s">
        <v>6</v>
      </c>
      <c r="H93" s="177" t="s">
        <v>237</v>
      </c>
      <c r="I93" s="172" t="s">
        <v>238</v>
      </c>
    </row>
    <row r="94" spans="1:9" ht="27" customHeight="1" thickBot="1">
      <c r="A94" s="6" t="s">
        <v>7</v>
      </c>
      <c r="B94" s="5" t="s">
        <v>73</v>
      </c>
      <c r="C94" s="170"/>
      <c r="D94" s="176"/>
      <c r="E94" s="176"/>
      <c r="F94" s="176"/>
      <c r="G94" s="176"/>
      <c r="H94" s="177"/>
      <c r="I94" s="172"/>
    </row>
    <row r="95" spans="1:9" ht="27" customHeight="1" thickBot="1">
      <c r="A95" s="171" t="s">
        <v>63</v>
      </c>
      <c r="B95" s="171"/>
      <c r="C95" s="16">
        <v>6</v>
      </c>
      <c r="D95" s="57">
        <v>174.94</v>
      </c>
      <c r="E95" s="49"/>
      <c r="F95" s="65">
        <f>C95*D95</f>
        <v>1049.6399999999999</v>
      </c>
      <c r="G95" s="49">
        <v>20</v>
      </c>
      <c r="H95" s="65">
        <f>F95/2</f>
        <v>524.8199999999999</v>
      </c>
      <c r="I95" s="66">
        <f>F95/2</f>
        <v>524.8199999999999</v>
      </c>
    </row>
    <row r="96" spans="1:9" ht="27" customHeight="1" thickBot="1">
      <c r="A96" s="169" t="s">
        <v>9</v>
      </c>
      <c r="B96" s="169"/>
      <c r="C96" s="169"/>
      <c r="D96" s="173" t="s">
        <v>10</v>
      </c>
      <c r="E96" s="173"/>
      <c r="F96" s="21">
        <f>SUM(F95:F95)</f>
        <v>1049.6399999999999</v>
      </c>
      <c r="G96" s="22">
        <f>SUM(G95:G95)</f>
        <v>20</v>
      </c>
      <c r="H96" s="7">
        <f>SUM(H95:H95)</f>
        <v>524.8199999999999</v>
      </c>
      <c r="I96" s="81">
        <f>SUM(I95:I95)+G96</f>
        <v>544.8199999999999</v>
      </c>
    </row>
    <row r="97" spans="1:9" ht="27" customHeight="1">
      <c r="A97" s="169"/>
      <c r="B97" s="169"/>
      <c r="C97" s="169"/>
      <c r="D97" s="174" t="s">
        <v>11</v>
      </c>
      <c r="E97" s="174"/>
      <c r="F97" s="23"/>
      <c r="G97" s="18" t="s">
        <v>128</v>
      </c>
      <c r="H97" s="18"/>
      <c r="I97" s="24"/>
    </row>
    <row r="98" spans="1:9" ht="27" customHeight="1" thickBot="1">
      <c r="A98" s="2"/>
      <c r="B98" s="2"/>
      <c r="C98" s="2"/>
      <c r="D98" s="2"/>
      <c r="E98" s="2"/>
      <c r="F98" s="2"/>
      <c r="G98" s="2"/>
      <c r="H98" s="2"/>
      <c r="I98" s="2"/>
    </row>
    <row r="99" spans="1:9" ht="27" customHeight="1" thickBot="1">
      <c r="A99" s="12" t="s">
        <v>1</v>
      </c>
      <c r="B99" s="28" t="s">
        <v>157</v>
      </c>
      <c r="C99" s="170" t="s">
        <v>2</v>
      </c>
      <c r="D99" s="176" t="s">
        <v>3</v>
      </c>
      <c r="E99" s="176" t="s">
        <v>4</v>
      </c>
      <c r="F99" s="176" t="s">
        <v>5</v>
      </c>
      <c r="G99" s="176" t="s">
        <v>6</v>
      </c>
      <c r="H99" s="177" t="s">
        <v>237</v>
      </c>
      <c r="I99" s="172" t="s">
        <v>238</v>
      </c>
    </row>
    <row r="100" spans="1:9" ht="27" customHeight="1" thickBot="1">
      <c r="A100" s="6" t="s">
        <v>7</v>
      </c>
      <c r="B100" s="5" t="s">
        <v>75</v>
      </c>
      <c r="C100" s="170"/>
      <c r="D100" s="176"/>
      <c r="E100" s="176"/>
      <c r="F100" s="176"/>
      <c r="G100" s="176"/>
      <c r="H100" s="177"/>
      <c r="I100" s="172"/>
    </row>
    <row r="101" spans="1:9" ht="27" customHeight="1" thickBot="1">
      <c r="A101" s="171" t="s">
        <v>63</v>
      </c>
      <c r="B101" s="171"/>
      <c r="C101" s="16">
        <v>6</v>
      </c>
      <c r="D101" s="57">
        <v>174.94</v>
      </c>
      <c r="E101" s="49"/>
      <c r="F101" s="65">
        <f>C101*D101</f>
        <v>1049.6399999999999</v>
      </c>
      <c r="G101" s="49">
        <v>20</v>
      </c>
      <c r="H101" s="65">
        <f>F101/2</f>
        <v>524.8199999999999</v>
      </c>
      <c r="I101" s="66">
        <f>F101/2</f>
        <v>524.8199999999999</v>
      </c>
    </row>
    <row r="102" spans="1:9" ht="27" customHeight="1" thickBot="1">
      <c r="A102" s="168" t="s">
        <v>229</v>
      </c>
      <c r="B102" s="168"/>
      <c r="C102" s="25">
        <v>6</v>
      </c>
      <c r="D102" s="124">
        <v>24.08</v>
      </c>
      <c r="E102" s="53"/>
      <c r="F102" s="65">
        <f>C102*D102</f>
        <v>144.48</v>
      </c>
      <c r="G102" s="53">
        <v>10</v>
      </c>
      <c r="H102" s="67">
        <f>F102/2</f>
        <v>72.24</v>
      </c>
      <c r="I102" s="68">
        <f>F102/2</f>
        <v>72.24</v>
      </c>
    </row>
    <row r="103" spans="1:9" ht="27" customHeight="1" hidden="1" thickBot="1">
      <c r="A103" s="175"/>
      <c r="B103" s="175"/>
      <c r="C103" s="18"/>
      <c r="D103" s="26"/>
      <c r="E103" s="26"/>
      <c r="F103" s="26"/>
      <c r="G103" s="26"/>
      <c r="H103" s="26"/>
      <c r="I103" s="27"/>
    </row>
    <row r="104" spans="1:9" ht="27" customHeight="1" thickBot="1">
      <c r="A104" s="169" t="s">
        <v>9</v>
      </c>
      <c r="B104" s="169"/>
      <c r="C104" s="169"/>
      <c r="D104" s="173" t="s">
        <v>10</v>
      </c>
      <c r="E104" s="173"/>
      <c r="F104" s="21">
        <f>SUM(F101:F103)</f>
        <v>1194.12</v>
      </c>
      <c r="G104" s="22">
        <f>SUM(G101:G103)</f>
        <v>30</v>
      </c>
      <c r="H104" s="7">
        <f>SUM(H101:H103)</f>
        <v>597.06</v>
      </c>
      <c r="I104" s="81">
        <f>SUM(I101:I103)+G104</f>
        <v>627.06</v>
      </c>
    </row>
    <row r="105" spans="1:9" ht="27" customHeight="1" thickBot="1">
      <c r="A105" s="169"/>
      <c r="B105" s="169"/>
      <c r="C105" s="169"/>
      <c r="D105" s="174" t="s">
        <v>11</v>
      </c>
      <c r="E105" s="174"/>
      <c r="F105" s="23"/>
      <c r="G105" s="18" t="s">
        <v>128</v>
      </c>
      <c r="H105" s="18"/>
      <c r="I105" s="24"/>
    </row>
    <row r="106" spans="1:9" ht="27" customHeight="1" thickBo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7" customHeight="1" thickBot="1">
      <c r="A107" s="12" t="s">
        <v>1</v>
      </c>
      <c r="B107" s="13" t="s">
        <v>74</v>
      </c>
      <c r="C107" s="170" t="s">
        <v>2</v>
      </c>
      <c r="D107" s="176" t="s">
        <v>3</v>
      </c>
      <c r="E107" s="176" t="s">
        <v>4</v>
      </c>
      <c r="F107" s="176" t="s">
        <v>5</v>
      </c>
      <c r="G107" s="176" t="s">
        <v>6</v>
      </c>
      <c r="H107" s="177" t="s">
        <v>237</v>
      </c>
      <c r="I107" s="172" t="s">
        <v>238</v>
      </c>
    </row>
    <row r="108" spans="1:9" ht="27" customHeight="1" thickBot="1">
      <c r="A108" s="6" t="s">
        <v>7</v>
      </c>
      <c r="B108" s="5" t="s">
        <v>76</v>
      </c>
      <c r="C108" s="170"/>
      <c r="D108" s="176"/>
      <c r="E108" s="176"/>
      <c r="F108" s="176"/>
      <c r="G108" s="176"/>
      <c r="H108" s="177"/>
      <c r="I108" s="172"/>
    </row>
    <row r="109" spans="1:9" ht="27" customHeight="1" thickBot="1">
      <c r="A109" s="171" t="s">
        <v>63</v>
      </c>
      <c r="B109" s="171"/>
      <c r="C109" s="16">
        <v>6</v>
      </c>
      <c r="D109" s="57">
        <v>174.94</v>
      </c>
      <c r="E109" s="49"/>
      <c r="F109" s="65">
        <f>C109*D109</f>
        <v>1049.6399999999999</v>
      </c>
      <c r="G109" s="49">
        <v>20</v>
      </c>
      <c r="H109" s="69">
        <f>F109/2</f>
        <v>524.8199999999999</v>
      </c>
      <c r="I109" s="66">
        <f>F109/2</f>
        <v>524.8199999999999</v>
      </c>
    </row>
    <row r="110" spans="1:9" ht="27" customHeight="1" hidden="1" thickBot="1">
      <c r="A110" s="175"/>
      <c r="B110" s="175"/>
      <c r="C110" s="18"/>
      <c r="D110" s="26"/>
      <c r="E110" s="26"/>
      <c r="F110" s="65">
        <f>C110*D110</f>
        <v>0</v>
      </c>
      <c r="G110" s="26"/>
      <c r="H110" s="69">
        <f>F110/2</f>
        <v>0</v>
      </c>
      <c r="I110" s="66">
        <f>F110/2</f>
        <v>0</v>
      </c>
    </row>
    <row r="111" spans="1:9" ht="27" customHeight="1" thickBot="1">
      <c r="A111" s="164" t="s">
        <v>232</v>
      </c>
      <c r="B111" s="165"/>
      <c r="C111" s="111">
        <v>6</v>
      </c>
      <c r="D111" s="123">
        <v>36.44</v>
      </c>
      <c r="E111" s="86" t="s">
        <v>239</v>
      </c>
      <c r="F111" s="65">
        <f>C111*D111</f>
        <v>218.64</v>
      </c>
      <c r="G111" s="40">
        <v>16</v>
      </c>
      <c r="H111" s="69">
        <f>F111/2</f>
        <v>109.32</v>
      </c>
      <c r="I111" s="66">
        <f>F111/2</f>
        <v>109.32</v>
      </c>
    </row>
    <row r="112" spans="1:9" ht="27" customHeight="1" thickBot="1">
      <c r="A112" s="164" t="s">
        <v>228</v>
      </c>
      <c r="B112" s="165"/>
      <c r="C112" s="99">
        <v>7</v>
      </c>
      <c r="D112" s="124">
        <v>24.08</v>
      </c>
      <c r="E112" s="90"/>
      <c r="F112" s="65">
        <f>C112*D112</f>
        <v>168.56</v>
      </c>
      <c r="G112" s="40">
        <v>10</v>
      </c>
      <c r="H112" s="69">
        <f>F112/2</f>
        <v>84.28</v>
      </c>
      <c r="I112" s="66">
        <f>F112/2</f>
        <v>84.28</v>
      </c>
    </row>
    <row r="113" spans="1:9" ht="27" customHeight="1" thickBot="1">
      <c r="A113" s="169" t="s">
        <v>9</v>
      </c>
      <c r="B113" s="169"/>
      <c r="C113" s="169"/>
      <c r="D113" s="173" t="s">
        <v>10</v>
      </c>
      <c r="E113" s="173"/>
      <c r="F113" s="21">
        <f>SUM(F109:F112)</f>
        <v>1436.8399999999997</v>
      </c>
      <c r="G113" s="22">
        <f>SUM(G109:G112)</f>
        <v>46</v>
      </c>
      <c r="H113" s="7">
        <f>SUM(H109:H112)</f>
        <v>718.4199999999998</v>
      </c>
      <c r="I113" s="81">
        <f>SUM(I109:I112)+G113</f>
        <v>764.4199999999998</v>
      </c>
    </row>
    <row r="114" spans="1:9" ht="27" customHeight="1" thickBot="1">
      <c r="A114" s="169"/>
      <c r="B114" s="169"/>
      <c r="C114" s="169"/>
      <c r="D114" s="174" t="s">
        <v>11</v>
      </c>
      <c r="E114" s="174"/>
      <c r="F114" s="23"/>
      <c r="G114" s="18" t="s">
        <v>128</v>
      </c>
      <c r="H114" s="18"/>
      <c r="I114" s="24"/>
    </row>
    <row r="115" spans="1:9" ht="27" customHeight="1" thickBo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7" customHeight="1" thickBot="1">
      <c r="A116" s="12" t="s">
        <v>1</v>
      </c>
      <c r="B116" s="13" t="s">
        <v>165</v>
      </c>
      <c r="C116" s="170" t="s">
        <v>2</v>
      </c>
      <c r="D116" s="176" t="s">
        <v>3</v>
      </c>
      <c r="E116" s="176" t="s">
        <v>4</v>
      </c>
      <c r="F116" s="176" t="s">
        <v>5</v>
      </c>
      <c r="G116" s="176" t="s">
        <v>6</v>
      </c>
      <c r="H116" s="177" t="s">
        <v>237</v>
      </c>
      <c r="I116" s="172" t="s">
        <v>238</v>
      </c>
    </row>
    <row r="117" spans="1:9" ht="27" customHeight="1" thickBot="1">
      <c r="A117" s="6" t="s">
        <v>7</v>
      </c>
      <c r="B117" s="5" t="s">
        <v>77</v>
      </c>
      <c r="C117" s="170"/>
      <c r="D117" s="176"/>
      <c r="E117" s="176"/>
      <c r="F117" s="176"/>
      <c r="G117" s="176"/>
      <c r="H117" s="177"/>
      <c r="I117" s="172"/>
    </row>
    <row r="118" spans="1:9" ht="27" customHeight="1" thickBot="1">
      <c r="A118" s="171" t="s">
        <v>63</v>
      </c>
      <c r="B118" s="171"/>
      <c r="C118" s="16">
        <v>6</v>
      </c>
      <c r="D118" s="57">
        <v>174.94</v>
      </c>
      <c r="E118" s="49"/>
      <c r="F118" s="65">
        <f>C118*D118</f>
        <v>1049.6399999999999</v>
      </c>
      <c r="G118" s="49">
        <v>20</v>
      </c>
      <c r="H118" s="65">
        <f>F118/2</f>
        <v>524.8199999999999</v>
      </c>
      <c r="I118" s="66">
        <f>F118/2</f>
        <v>524.8199999999999</v>
      </c>
    </row>
    <row r="119" spans="1:9" ht="27" customHeight="1" hidden="1" thickBot="1">
      <c r="A119" s="175"/>
      <c r="B119" s="175"/>
      <c r="C119" s="18"/>
      <c r="D119" s="26"/>
      <c r="E119" s="26"/>
      <c r="F119" s="26"/>
      <c r="G119" s="26"/>
      <c r="H119" s="26"/>
      <c r="I119" s="27"/>
    </row>
    <row r="120" spans="1:9" ht="27" customHeight="1" thickBot="1">
      <c r="A120" s="169" t="s">
        <v>9</v>
      </c>
      <c r="B120" s="169"/>
      <c r="C120" s="169"/>
      <c r="D120" s="173" t="s">
        <v>10</v>
      </c>
      <c r="E120" s="173"/>
      <c r="F120" s="21">
        <f>SUM(F118:F119)</f>
        <v>1049.6399999999999</v>
      </c>
      <c r="G120" s="22">
        <f>SUM(G118:G119)</f>
        <v>20</v>
      </c>
      <c r="H120" s="7">
        <f>SUM(H118:H119)</f>
        <v>524.8199999999999</v>
      </c>
      <c r="I120" s="81">
        <f>SUM(I118:I119)+G120</f>
        <v>544.8199999999999</v>
      </c>
    </row>
    <row r="121" spans="1:9" ht="27" customHeight="1" thickBot="1">
      <c r="A121" s="169"/>
      <c r="B121" s="169"/>
      <c r="C121" s="169"/>
      <c r="D121" s="174" t="s">
        <v>11</v>
      </c>
      <c r="E121" s="174"/>
      <c r="F121" s="23"/>
      <c r="G121" s="18" t="s">
        <v>128</v>
      </c>
      <c r="H121" s="18"/>
      <c r="I121" s="24"/>
    </row>
    <row r="122" spans="1:9" ht="27" customHeight="1" thickBo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7" customHeight="1" thickBot="1">
      <c r="A123" s="12" t="s">
        <v>1</v>
      </c>
      <c r="B123" s="13" t="s">
        <v>166</v>
      </c>
      <c r="C123" s="170" t="s">
        <v>2</v>
      </c>
      <c r="D123" s="176" t="s">
        <v>3</v>
      </c>
      <c r="E123" s="176" t="s">
        <v>4</v>
      </c>
      <c r="F123" s="176" t="s">
        <v>5</v>
      </c>
      <c r="G123" s="176" t="s">
        <v>6</v>
      </c>
      <c r="H123" s="177" t="s">
        <v>237</v>
      </c>
      <c r="I123" s="172" t="s">
        <v>238</v>
      </c>
    </row>
    <row r="124" spans="1:9" ht="27" customHeight="1" thickBot="1">
      <c r="A124" s="6" t="s">
        <v>7</v>
      </c>
      <c r="B124" s="5" t="s">
        <v>78</v>
      </c>
      <c r="C124" s="170"/>
      <c r="D124" s="176"/>
      <c r="E124" s="176"/>
      <c r="F124" s="176"/>
      <c r="G124" s="176"/>
      <c r="H124" s="177"/>
      <c r="I124" s="172"/>
    </row>
    <row r="125" spans="1:9" ht="27" customHeight="1">
      <c r="A125" s="171" t="s">
        <v>63</v>
      </c>
      <c r="B125" s="171"/>
      <c r="C125" s="16">
        <v>6</v>
      </c>
      <c r="D125" s="57">
        <v>174.94</v>
      </c>
      <c r="E125" s="49"/>
      <c r="F125" s="65">
        <f>C125*D125</f>
        <v>1049.6399999999999</v>
      </c>
      <c r="G125" s="49">
        <v>20</v>
      </c>
      <c r="H125" s="65">
        <f>F125/2</f>
        <v>524.8199999999999</v>
      </c>
      <c r="I125" s="66">
        <f>F125/2</f>
        <v>524.8199999999999</v>
      </c>
    </row>
    <row r="126" spans="1:9" ht="27" customHeight="1" thickBot="1">
      <c r="A126" s="168" t="s">
        <v>16</v>
      </c>
      <c r="B126" s="168"/>
      <c r="C126" s="25">
        <v>6</v>
      </c>
      <c r="D126" s="53">
        <v>36.44</v>
      </c>
      <c r="E126" s="53" t="s">
        <v>239</v>
      </c>
      <c r="F126" s="60">
        <f>C126*D126</f>
        <v>218.64</v>
      </c>
      <c r="G126" s="53">
        <v>16</v>
      </c>
      <c r="H126" s="67">
        <f>F126/2</f>
        <v>109.32</v>
      </c>
      <c r="I126" s="68">
        <f>F126/2</f>
        <v>109.32</v>
      </c>
    </row>
    <row r="127" spans="1:9" ht="27" customHeight="1" hidden="1">
      <c r="A127" s="168"/>
      <c r="B127" s="168"/>
      <c r="C127" s="25"/>
      <c r="D127" s="26"/>
      <c r="E127" s="26"/>
      <c r="F127" s="60">
        <f>C127*D127</f>
        <v>0</v>
      </c>
      <c r="G127" s="26"/>
      <c r="H127" s="67">
        <f>F127/2</f>
        <v>0</v>
      </c>
      <c r="I127" s="68">
        <f>F127/2</f>
        <v>0</v>
      </c>
    </row>
    <row r="128" spans="1:9" ht="27" customHeight="1" hidden="1" thickBot="1">
      <c r="A128" s="175"/>
      <c r="B128" s="175"/>
      <c r="C128" s="18"/>
      <c r="D128" s="26"/>
      <c r="E128" s="26"/>
      <c r="F128" s="60">
        <f>C128*D128</f>
        <v>0</v>
      </c>
      <c r="G128" s="26"/>
      <c r="H128" s="67">
        <f>F128/2</f>
        <v>0</v>
      </c>
      <c r="I128" s="68">
        <f>F128/2</f>
        <v>0</v>
      </c>
    </row>
    <row r="129" spans="1:9" ht="27" customHeight="1" thickBot="1">
      <c r="A129" s="164" t="s">
        <v>229</v>
      </c>
      <c r="B129" s="165"/>
      <c r="C129" s="93">
        <v>7</v>
      </c>
      <c r="D129" s="124">
        <v>24.08</v>
      </c>
      <c r="E129" s="91"/>
      <c r="F129" s="60">
        <f>C129*D129</f>
        <v>168.56</v>
      </c>
      <c r="G129" s="40">
        <v>10</v>
      </c>
      <c r="H129" s="67">
        <f>F129/2</f>
        <v>84.28</v>
      </c>
      <c r="I129" s="68">
        <f>F129/2</f>
        <v>84.28</v>
      </c>
    </row>
    <row r="130" spans="1:9" ht="27" customHeight="1" thickBot="1">
      <c r="A130" s="169" t="s">
        <v>9</v>
      </c>
      <c r="B130" s="169"/>
      <c r="C130" s="169"/>
      <c r="D130" s="173" t="s">
        <v>10</v>
      </c>
      <c r="E130" s="173"/>
      <c r="F130" s="21">
        <f>SUM(F125:F129)</f>
        <v>1436.8399999999997</v>
      </c>
      <c r="G130" s="22">
        <f>SUM(G125:G129)</f>
        <v>46</v>
      </c>
      <c r="H130" s="7">
        <f>SUM(H125:H129)</f>
        <v>718.4199999999998</v>
      </c>
      <c r="I130" s="81">
        <f>SUM(I125:I129)+G130</f>
        <v>764.4199999999998</v>
      </c>
    </row>
    <row r="131" spans="1:9" ht="27" customHeight="1" thickBot="1">
      <c r="A131" s="169"/>
      <c r="B131" s="169"/>
      <c r="C131" s="169"/>
      <c r="D131" s="174" t="s">
        <v>11</v>
      </c>
      <c r="E131" s="174"/>
      <c r="F131" s="23"/>
      <c r="G131" s="18" t="s">
        <v>128</v>
      </c>
      <c r="H131" s="18"/>
      <c r="I131" s="24"/>
    </row>
  </sheetData>
  <sheetProtection selectLockedCells="1" selectUnlockedCells="1"/>
  <mergeCells count="199">
    <mergeCell ref="A112:B112"/>
    <mergeCell ref="A129:B129"/>
    <mergeCell ref="A90:C91"/>
    <mergeCell ref="A95:B95"/>
    <mergeCell ref="A96:C97"/>
    <mergeCell ref="A110:B110"/>
    <mergeCell ref="A113:C114"/>
    <mergeCell ref="A118:B118"/>
    <mergeCell ref="A109:B109"/>
    <mergeCell ref="A101:B101"/>
    <mergeCell ref="A1:I1"/>
    <mergeCell ref="A2:I2"/>
    <mergeCell ref="C6:C7"/>
    <mergeCell ref="D6:D7"/>
    <mergeCell ref="E6:E7"/>
    <mergeCell ref="A4:I4"/>
    <mergeCell ref="A19:B19"/>
    <mergeCell ref="A32:B32"/>
    <mergeCell ref="A79:B79"/>
    <mergeCell ref="A20:B20"/>
    <mergeCell ref="A21:B21"/>
    <mergeCell ref="A23:C24"/>
    <mergeCell ref="A50:B50"/>
    <mergeCell ref="A52:C53"/>
    <mergeCell ref="A65:B65"/>
    <mergeCell ref="A42:C43"/>
    <mergeCell ref="H16:H17"/>
    <mergeCell ref="D16:D17"/>
    <mergeCell ref="E16:E17"/>
    <mergeCell ref="A18:B18"/>
    <mergeCell ref="I16:I17"/>
    <mergeCell ref="F6:F7"/>
    <mergeCell ref="D13:E13"/>
    <mergeCell ref="A11:B11"/>
    <mergeCell ref="I6:I7"/>
    <mergeCell ref="G6:G7"/>
    <mergeCell ref="H6:H7"/>
    <mergeCell ref="A8:B8"/>
    <mergeCell ref="A9:B9"/>
    <mergeCell ref="A12:C13"/>
    <mergeCell ref="D12:E12"/>
    <mergeCell ref="F16:F17"/>
    <mergeCell ref="G16:G17"/>
    <mergeCell ref="A10:B10"/>
    <mergeCell ref="C16:C17"/>
    <mergeCell ref="D23:E23"/>
    <mergeCell ref="D24:E24"/>
    <mergeCell ref="A22:B22"/>
    <mergeCell ref="D35:E35"/>
    <mergeCell ref="C27:C28"/>
    <mergeCell ref="D27:D28"/>
    <mergeCell ref="E27:E28"/>
    <mergeCell ref="A34:C35"/>
    <mergeCell ref="A33:B33"/>
    <mergeCell ref="D34:E34"/>
    <mergeCell ref="I27:I28"/>
    <mergeCell ref="A29:B29"/>
    <mergeCell ref="A30:B30"/>
    <mergeCell ref="A31:B31"/>
    <mergeCell ref="G27:G28"/>
    <mergeCell ref="H27:H28"/>
    <mergeCell ref="F27:F28"/>
    <mergeCell ref="D42:E42"/>
    <mergeCell ref="D43:E43"/>
    <mergeCell ref="C37:C38"/>
    <mergeCell ref="D37:D38"/>
    <mergeCell ref="E37:E38"/>
    <mergeCell ref="I37:I38"/>
    <mergeCell ref="A39:B39"/>
    <mergeCell ref="A40:B40"/>
    <mergeCell ref="A41:B41"/>
    <mergeCell ref="F37:F38"/>
    <mergeCell ref="G37:G38"/>
    <mergeCell ref="H37:H38"/>
    <mergeCell ref="F55:F56"/>
    <mergeCell ref="G55:G56"/>
    <mergeCell ref="H55:H56"/>
    <mergeCell ref="E55:E56"/>
    <mergeCell ref="C45:C46"/>
    <mergeCell ref="D45:D46"/>
    <mergeCell ref="E45:E46"/>
    <mergeCell ref="H45:H46"/>
    <mergeCell ref="G45:G46"/>
    <mergeCell ref="D53:E53"/>
    <mergeCell ref="A51:B51"/>
    <mergeCell ref="A59:B59"/>
    <mergeCell ref="A60:C61"/>
    <mergeCell ref="D60:E60"/>
    <mergeCell ref="D61:E61"/>
    <mergeCell ref="D52:E52"/>
    <mergeCell ref="I55:I56"/>
    <mergeCell ref="F45:F46"/>
    <mergeCell ref="A57:B57"/>
    <mergeCell ref="A58:B58"/>
    <mergeCell ref="C55:C56"/>
    <mergeCell ref="D55:D56"/>
    <mergeCell ref="I45:I46"/>
    <mergeCell ref="A47:B47"/>
    <mergeCell ref="A48:B48"/>
    <mergeCell ref="A49:B49"/>
    <mergeCell ref="H63:H64"/>
    <mergeCell ref="C63:C64"/>
    <mergeCell ref="D63:D64"/>
    <mergeCell ref="E63:E64"/>
    <mergeCell ref="F63:F64"/>
    <mergeCell ref="A66:B66"/>
    <mergeCell ref="A67:B67"/>
    <mergeCell ref="G63:G64"/>
    <mergeCell ref="G73:G74"/>
    <mergeCell ref="C73:C74"/>
    <mergeCell ref="D73:D74"/>
    <mergeCell ref="E73:E74"/>
    <mergeCell ref="F73:F74"/>
    <mergeCell ref="A68:B68"/>
    <mergeCell ref="A70:C71"/>
    <mergeCell ref="D70:E70"/>
    <mergeCell ref="D71:E71"/>
    <mergeCell ref="A69:B69"/>
    <mergeCell ref="H83:H84"/>
    <mergeCell ref="F83:F84"/>
    <mergeCell ref="E83:E84"/>
    <mergeCell ref="H73:H74"/>
    <mergeCell ref="A80:C81"/>
    <mergeCell ref="G83:G84"/>
    <mergeCell ref="D80:E80"/>
    <mergeCell ref="D81:E81"/>
    <mergeCell ref="A75:B75"/>
    <mergeCell ref="A76:B76"/>
    <mergeCell ref="A77:B77"/>
    <mergeCell ref="A78:B78"/>
    <mergeCell ref="A88:B88"/>
    <mergeCell ref="D90:E90"/>
    <mergeCell ref="D91:E91"/>
    <mergeCell ref="C83:C84"/>
    <mergeCell ref="D83:D84"/>
    <mergeCell ref="A89:B89"/>
    <mergeCell ref="A87:B87"/>
    <mergeCell ref="A85:B85"/>
    <mergeCell ref="A86:B86"/>
    <mergeCell ref="G99:G100"/>
    <mergeCell ref="D97:E97"/>
    <mergeCell ref="C93:C94"/>
    <mergeCell ref="D93:D94"/>
    <mergeCell ref="E93:E94"/>
    <mergeCell ref="F93:F94"/>
    <mergeCell ref="G93:G94"/>
    <mergeCell ref="D96:E96"/>
    <mergeCell ref="A102:B102"/>
    <mergeCell ref="A103:B103"/>
    <mergeCell ref="F99:F100"/>
    <mergeCell ref="F107:F108"/>
    <mergeCell ref="D105:E105"/>
    <mergeCell ref="C99:C100"/>
    <mergeCell ref="D99:D100"/>
    <mergeCell ref="E99:E100"/>
    <mergeCell ref="A104:C105"/>
    <mergeCell ref="D104:E104"/>
    <mergeCell ref="C107:C108"/>
    <mergeCell ref="D107:D108"/>
    <mergeCell ref="A119:B119"/>
    <mergeCell ref="A120:C121"/>
    <mergeCell ref="D120:E120"/>
    <mergeCell ref="D121:E121"/>
    <mergeCell ref="C116:C117"/>
    <mergeCell ref="D116:D117"/>
    <mergeCell ref="E107:E108"/>
    <mergeCell ref="A111:B111"/>
    <mergeCell ref="G107:G108"/>
    <mergeCell ref="H107:H108"/>
    <mergeCell ref="E116:E117"/>
    <mergeCell ref="D123:D124"/>
    <mergeCell ref="E123:E124"/>
    <mergeCell ref="F123:F124"/>
    <mergeCell ref="G123:G124"/>
    <mergeCell ref="H123:H124"/>
    <mergeCell ref="D113:E113"/>
    <mergeCell ref="D114:E114"/>
    <mergeCell ref="J6:J7"/>
    <mergeCell ref="I123:I124"/>
    <mergeCell ref="H99:H100"/>
    <mergeCell ref="I107:I108"/>
    <mergeCell ref="I99:I100"/>
    <mergeCell ref="I93:I94"/>
    <mergeCell ref="H93:H94"/>
    <mergeCell ref="I83:I84"/>
    <mergeCell ref="I73:I74"/>
    <mergeCell ref="I63:I64"/>
    <mergeCell ref="I116:I117"/>
    <mergeCell ref="F116:F117"/>
    <mergeCell ref="G116:G117"/>
    <mergeCell ref="H116:H117"/>
    <mergeCell ref="C123:C124"/>
    <mergeCell ref="A130:C131"/>
    <mergeCell ref="D130:E130"/>
    <mergeCell ref="D131:E131"/>
    <mergeCell ref="A125:B125"/>
    <mergeCell ref="A126:B126"/>
    <mergeCell ref="A127:B127"/>
    <mergeCell ref="A128:B12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7"/>
  <sheetViews>
    <sheetView showGridLines="0" zoomScale="75" zoomScaleNormal="75" zoomScalePageLayoutView="0" workbookViewId="0" topLeftCell="A48">
      <selection activeCell="G61" sqref="G61"/>
    </sheetView>
  </sheetViews>
  <sheetFormatPr defaultColWidth="9.140625" defaultRowHeight="12.75"/>
  <cols>
    <col min="1" max="1" width="13.140625" style="0" customWidth="1"/>
    <col min="2" max="2" width="20.7109375" style="0" customWidth="1"/>
    <col min="3" max="4" width="10.7109375" style="0" customWidth="1"/>
    <col min="5" max="5" width="13.57421875" style="0" customWidth="1"/>
    <col min="6" max="6" width="12.5742187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156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9" ht="27" customHeight="1" thickBot="1">
      <c r="A6" s="12" t="s">
        <v>1</v>
      </c>
      <c r="B6" s="13" t="s">
        <v>206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32.25" customHeight="1" thickBot="1">
      <c r="A7" s="6" t="s">
        <v>7</v>
      </c>
      <c r="B7" s="5" t="s">
        <v>79</v>
      </c>
      <c r="C7" s="170"/>
      <c r="D7" s="176"/>
      <c r="E7" s="176"/>
      <c r="F7" s="176"/>
      <c r="G7" s="176"/>
      <c r="H7" s="177"/>
      <c r="I7" s="172"/>
    </row>
    <row r="8" spans="1:9" ht="27" customHeight="1" thickBot="1">
      <c r="A8" s="171" t="s">
        <v>61</v>
      </c>
      <c r="B8" s="171"/>
      <c r="C8" s="29">
        <v>7</v>
      </c>
      <c r="D8" s="57">
        <v>174.94</v>
      </c>
      <c r="E8" s="17"/>
      <c r="F8" s="69">
        <f>C8*D8</f>
        <v>1224.58</v>
      </c>
      <c r="G8" s="49">
        <v>20</v>
      </c>
      <c r="H8" s="49">
        <f>F8/2</f>
        <v>612.29</v>
      </c>
      <c r="I8" s="50">
        <f>F8/2</f>
        <v>612.29</v>
      </c>
    </row>
    <row r="9" spans="1:9" ht="27" customHeight="1" hidden="1" thickBot="1">
      <c r="A9" s="175"/>
      <c r="B9" s="175"/>
      <c r="C9" s="18"/>
      <c r="D9" s="19"/>
      <c r="E9" s="19"/>
      <c r="F9" s="19"/>
      <c r="G9" s="19"/>
      <c r="H9" s="19"/>
      <c r="I9" s="20"/>
    </row>
    <row r="10" spans="1:9" ht="27" customHeight="1" thickBot="1">
      <c r="A10" s="169" t="s">
        <v>9</v>
      </c>
      <c r="B10" s="169"/>
      <c r="C10" s="169"/>
      <c r="D10" s="173" t="s">
        <v>10</v>
      </c>
      <c r="E10" s="173"/>
      <c r="F10" s="51">
        <f>SUM(F8:F9)</f>
        <v>1224.58</v>
      </c>
      <c r="G10" s="52">
        <f>SUM(G8:G9)</f>
        <v>20</v>
      </c>
      <c r="H10" s="7">
        <f>SUM(H8:H9)</f>
        <v>612.29</v>
      </c>
      <c r="I10" s="81">
        <f>SUM(I8:I9)+G10</f>
        <v>632.29</v>
      </c>
    </row>
    <row r="11" spans="1:9" ht="27" customHeight="1" thickBot="1">
      <c r="A11" s="169"/>
      <c r="B11" s="169"/>
      <c r="C11" s="169"/>
      <c r="D11" s="174" t="s">
        <v>11</v>
      </c>
      <c r="E11" s="174"/>
      <c r="F11" s="23"/>
      <c r="G11" s="18" t="s">
        <v>128</v>
      </c>
      <c r="H11" s="18"/>
      <c r="I11" s="24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3.5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ht="27" customHeight="1" thickBot="1">
      <c r="A14" s="12" t="s">
        <v>1</v>
      </c>
      <c r="B14" s="13" t="s">
        <v>207</v>
      </c>
      <c r="C14" s="170" t="s">
        <v>2</v>
      </c>
      <c r="D14" s="176" t="s">
        <v>3</v>
      </c>
      <c r="E14" s="176" t="s">
        <v>4</v>
      </c>
      <c r="F14" s="176" t="s">
        <v>5</v>
      </c>
      <c r="G14" s="176" t="s">
        <v>6</v>
      </c>
      <c r="H14" s="177" t="s">
        <v>237</v>
      </c>
      <c r="I14" s="172" t="s">
        <v>238</v>
      </c>
    </row>
    <row r="15" spans="1:9" ht="27" customHeight="1" thickBot="1">
      <c r="A15" s="6" t="s">
        <v>7</v>
      </c>
      <c r="B15" s="5" t="s">
        <v>80</v>
      </c>
      <c r="C15" s="170"/>
      <c r="D15" s="176"/>
      <c r="E15" s="176"/>
      <c r="F15" s="176"/>
      <c r="G15" s="176"/>
      <c r="H15" s="177"/>
      <c r="I15" s="172"/>
    </row>
    <row r="16" spans="1:9" ht="27" customHeight="1" thickBot="1">
      <c r="A16" s="171" t="s">
        <v>61</v>
      </c>
      <c r="B16" s="171"/>
      <c r="C16" s="29">
        <v>7</v>
      </c>
      <c r="D16" s="57">
        <v>174.94</v>
      </c>
      <c r="E16" s="17"/>
      <c r="F16" s="69">
        <f>C16*D16</f>
        <v>1224.58</v>
      </c>
      <c r="G16" s="49">
        <v>20</v>
      </c>
      <c r="H16" s="49">
        <f>F16/2</f>
        <v>612.29</v>
      </c>
      <c r="I16" s="50">
        <f>F16/2</f>
        <v>612.29</v>
      </c>
    </row>
    <row r="17" spans="1:9" ht="27" customHeight="1" hidden="1">
      <c r="A17" s="168"/>
      <c r="B17" s="168"/>
      <c r="C17" s="25"/>
      <c r="D17" s="26"/>
      <c r="E17" s="26"/>
      <c r="F17" s="69">
        <f>C17*D17</f>
        <v>0</v>
      </c>
      <c r="G17" s="53"/>
      <c r="H17" s="49">
        <f>F17/2</f>
        <v>0</v>
      </c>
      <c r="I17" s="50">
        <f>F17/2</f>
        <v>0</v>
      </c>
    </row>
    <row r="18" spans="1:9" ht="27" customHeight="1" hidden="1" thickBot="1">
      <c r="A18" s="175"/>
      <c r="B18" s="175"/>
      <c r="C18" s="18"/>
      <c r="D18" s="19"/>
      <c r="E18" s="19"/>
      <c r="F18" s="69">
        <f>C18*D18</f>
        <v>0</v>
      </c>
      <c r="G18" s="70"/>
      <c r="H18" s="49">
        <f>F18/2</f>
        <v>0</v>
      </c>
      <c r="I18" s="50">
        <f>F18/2</f>
        <v>0</v>
      </c>
    </row>
    <row r="19" spans="1:9" ht="27" customHeight="1" thickBot="1">
      <c r="A19" s="164" t="s">
        <v>232</v>
      </c>
      <c r="B19" s="165"/>
      <c r="C19" s="92">
        <v>6</v>
      </c>
      <c r="D19" s="123">
        <v>44.49</v>
      </c>
      <c r="E19" s="95"/>
      <c r="F19" s="69">
        <f>C19*D19</f>
        <v>266.94</v>
      </c>
      <c r="G19" s="113">
        <v>16</v>
      </c>
      <c r="H19" s="49">
        <f>F19/2</f>
        <v>133.47</v>
      </c>
      <c r="I19" s="50">
        <f>F19/2</f>
        <v>133.47</v>
      </c>
    </row>
    <row r="20" spans="1:9" ht="27" customHeight="1" thickBot="1">
      <c r="A20" s="164" t="s">
        <v>229</v>
      </c>
      <c r="B20" s="165"/>
      <c r="C20" s="93">
        <v>7</v>
      </c>
      <c r="D20" s="124">
        <v>24.08</v>
      </c>
      <c r="E20" s="95"/>
      <c r="F20" s="69">
        <f>C20*D20</f>
        <v>168.56</v>
      </c>
      <c r="G20" s="112">
        <v>10</v>
      </c>
      <c r="H20" s="49">
        <f>F20/2</f>
        <v>84.28</v>
      </c>
      <c r="I20" s="50">
        <f>F20/2</f>
        <v>84.28</v>
      </c>
    </row>
    <row r="21" spans="1:9" ht="27" customHeight="1" thickBot="1">
      <c r="A21" s="169" t="s">
        <v>9</v>
      </c>
      <c r="B21" s="169"/>
      <c r="C21" s="169"/>
      <c r="D21" s="173" t="s">
        <v>10</v>
      </c>
      <c r="E21" s="173"/>
      <c r="F21" s="51">
        <f>SUM(F16:F20)</f>
        <v>1660.08</v>
      </c>
      <c r="G21" s="52">
        <f>SUM(G16:G20)</f>
        <v>46</v>
      </c>
      <c r="H21" s="7">
        <f>SUM(H16:H20)</f>
        <v>830.04</v>
      </c>
      <c r="I21" s="81">
        <f>SUM(I16:I20)+G21</f>
        <v>876.04</v>
      </c>
    </row>
    <row r="22" spans="1:9" ht="27" customHeight="1" thickBot="1">
      <c r="A22" s="169"/>
      <c r="B22" s="169"/>
      <c r="C22" s="169"/>
      <c r="D22" s="174" t="s">
        <v>11</v>
      </c>
      <c r="E22" s="174"/>
      <c r="F22" s="23"/>
      <c r="G22" s="18" t="s">
        <v>128</v>
      </c>
      <c r="H22" s="18"/>
      <c r="I22" s="24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27" customHeight="1" thickBot="1">
      <c r="A25" s="12" t="s">
        <v>1</v>
      </c>
      <c r="B25" s="13" t="s">
        <v>120</v>
      </c>
      <c r="C25" s="170" t="s">
        <v>2</v>
      </c>
      <c r="D25" s="176" t="s">
        <v>3</v>
      </c>
      <c r="E25" s="176" t="s">
        <v>4</v>
      </c>
      <c r="F25" s="176" t="s">
        <v>5</v>
      </c>
      <c r="G25" s="176" t="s">
        <v>6</v>
      </c>
      <c r="H25" s="177" t="s">
        <v>237</v>
      </c>
      <c r="I25" s="172" t="s">
        <v>238</v>
      </c>
    </row>
    <row r="26" spans="1:9" ht="27" customHeight="1" thickBot="1">
      <c r="A26" s="6" t="s">
        <v>7</v>
      </c>
      <c r="B26" s="5" t="s">
        <v>81</v>
      </c>
      <c r="C26" s="170"/>
      <c r="D26" s="176"/>
      <c r="E26" s="176"/>
      <c r="F26" s="176"/>
      <c r="G26" s="176"/>
      <c r="H26" s="177"/>
      <c r="I26" s="172"/>
    </row>
    <row r="27" spans="1:9" ht="27" customHeight="1" thickBot="1">
      <c r="A27" s="171" t="s">
        <v>61</v>
      </c>
      <c r="B27" s="171"/>
      <c r="C27" s="29">
        <v>7</v>
      </c>
      <c r="D27" s="57">
        <v>174.94</v>
      </c>
      <c r="E27" s="17"/>
      <c r="F27" s="69">
        <f>C27*D27</f>
        <v>1224.58</v>
      </c>
      <c r="G27" s="49">
        <v>20</v>
      </c>
      <c r="H27" s="49">
        <f>F27/2</f>
        <v>612.29</v>
      </c>
      <c r="I27" s="50">
        <f>F27/2</f>
        <v>612.29</v>
      </c>
    </row>
    <row r="28" spans="1:9" ht="27" customHeight="1" thickBot="1">
      <c r="A28" s="169" t="s">
        <v>9</v>
      </c>
      <c r="B28" s="169"/>
      <c r="C28" s="169"/>
      <c r="D28" s="173" t="s">
        <v>10</v>
      </c>
      <c r="E28" s="173"/>
      <c r="F28" s="21">
        <f>SUM(F27:F27)</f>
        <v>1224.58</v>
      </c>
      <c r="G28" s="22">
        <f>SUM(G27:G27)</f>
        <v>20</v>
      </c>
      <c r="H28" s="7">
        <f>SUM(H27:H27)</f>
        <v>612.29</v>
      </c>
      <c r="I28" s="81">
        <f>SUM(I27:I27)+G28</f>
        <v>632.29</v>
      </c>
    </row>
    <row r="29" spans="1:9" ht="27" customHeight="1">
      <c r="A29" s="169"/>
      <c r="B29" s="169"/>
      <c r="C29" s="169"/>
      <c r="D29" s="174" t="s">
        <v>11</v>
      </c>
      <c r="E29" s="174"/>
      <c r="F29" s="23"/>
      <c r="G29" s="18" t="s">
        <v>128</v>
      </c>
      <c r="H29" s="18"/>
      <c r="I29" s="24"/>
    </row>
    <row r="30" spans="1:9" ht="27" customHeight="1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27" customHeight="1" thickBot="1">
      <c r="A31" s="12" t="s">
        <v>1</v>
      </c>
      <c r="B31" s="13" t="s">
        <v>168</v>
      </c>
      <c r="C31" s="170" t="s">
        <v>2</v>
      </c>
      <c r="D31" s="176" t="s">
        <v>3</v>
      </c>
      <c r="E31" s="176" t="s">
        <v>4</v>
      </c>
      <c r="F31" s="176" t="s">
        <v>5</v>
      </c>
      <c r="G31" s="176" t="s">
        <v>6</v>
      </c>
      <c r="H31" s="177" t="s">
        <v>237</v>
      </c>
      <c r="I31" s="172" t="s">
        <v>238</v>
      </c>
    </row>
    <row r="32" spans="1:9" ht="27" customHeight="1" thickBot="1">
      <c r="A32" s="6" t="s">
        <v>7</v>
      </c>
      <c r="B32" s="5" t="s">
        <v>82</v>
      </c>
      <c r="C32" s="170"/>
      <c r="D32" s="176"/>
      <c r="E32" s="176"/>
      <c r="F32" s="176"/>
      <c r="G32" s="176"/>
      <c r="H32" s="177"/>
      <c r="I32" s="172"/>
    </row>
    <row r="33" spans="1:9" ht="27" customHeight="1" thickBot="1">
      <c r="A33" s="171" t="s">
        <v>61</v>
      </c>
      <c r="B33" s="171"/>
      <c r="C33" s="29">
        <v>7</v>
      </c>
      <c r="D33" s="57">
        <v>174.94</v>
      </c>
      <c r="E33" s="17"/>
      <c r="F33" s="69">
        <f>C33*D33</f>
        <v>1224.58</v>
      </c>
      <c r="G33" s="49">
        <v>20</v>
      </c>
      <c r="H33" s="49">
        <f>F33/2</f>
        <v>612.29</v>
      </c>
      <c r="I33" s="50">
        <f>F33/2</f>
        <v>612.29</v>
      </c>
    </row>
    <row r="34" spans="1:9" ht="27" customHeight="1" hidden="1">
      <c r="A34" s="168"/>
      <c r="B34" s="168"/>
      <c r="C34" s="25"/>
      <c r="D34" s="26"/>
      <c r="E34" s="26"/>
      <c r="F34" s="72"/>
      <c r="G34" s="53"/>
      <c r="H34" s="53"/>
      <c r="I34" s="54"/>
    </row>
    <row r="35" spans="1:9" ht="27" customHeight="1" hidden="1" thickBot="1">
      <c r="A35" s="175"/>
      <c r="B35" s="175"/>
      <c r="C35" s="18"/>
      <c r="D35" s="26"/>
      <c r="E35" s="26"/>
      <c r="F35" s="53"/>
      <c r="G35" s="53"/>
      <c r="H35" s="53"/>
      <c r="I35" s="54"/>
    </row>
    <row r="36" spans="1:9" ht="27" customHeight="1" thickBot="1">
      <c r="A36" s="169" t="s">
        <v>9</v>
      </c>
      <c r="B36" s="169"/>
      <c r="C36" s="169"/>
      <c r="D36" s="173" t="s">
        <v>10</v>
      </c>
      <c r="E36" s="173"/>
      <c r="F36" s="21">
        <f>SUM(F33:F35)</f>
        <v>1224.58</v>
      </c>
      <c r="G36" s="52">
        <f>SUM(G33:G35)</f>
        <v>20</v>
      </c>
      <c r="H36" s="7">
        <f>SUM(H33:H35)</f>
        <v>612.29</v>
      </c>
      <c r="I36" s="81">
        <f>SUM(I33:I35)+G36</f>
        <v>632.29</v>
      </c>
    </row>
    <row r="37" spans="1:9" ht="27" customHeight="1" thickBot="1">
      <c r="A37" s="169"/>
      <c r="B37" s="169"/>
      <c r="C37" s="169"/>
      <c r="D37" s="174" t="s">
        <v>11</v>
      </c>
      <c r="E37" s="174"/>
      <c r="F37" s="23"/>
      <c r="G37" s="18" t="s">
        <v>128</v>
      </c>
      <c r="H37" s="18"/>
      <c r="I37" s="24"/>
    </row>
    <row r="38" spans="1:9" ht="27" customHeight="1" thickBot="1">
      <c r="A38" s="2"/>
      <c r="B38" s="2"/>
      <c r="C38" s="2"/>
      <c r="D38" s="2"/>
      <c r="E38" s="2"/>
      <c r="F38" s="2"/>
      <c r="G38" s="2"/>
      <c r="H38" s="2"/>
      <c r="I38" s="2"/>
    </row>
    <row r="39" spans="1:9" ht="27" customHeight="1" thickBot="1">
      <c r="A39" s="12" t="s">
        <v>1</v>
      </c>
      <c r="B39" s="13" t="s">
        <v>208</v>
      </c>
      <c r="C39" s="170" t="s">
        <v>2</v>
      </c>
      <c r="D39" s="176" t="s">
        <v>3</v>
      </c>
      <c r="E39" s="176" t="s">
        <v>4</v>
      </c>
      <c r="F39" s="176" t="s">
        <v>5</v>
      </c>
      <c r="G39" s="176" t="s">
        <v>6</v>
      </c>
      <c r="H39" s="177" t="s">
        <v>237</v>
      </c>
      <c r="I39" s="172" t="s">
        <v>238</v>
      </c>
    </row>
    <row r="40" spans="1:9" ht="27" customHeight="1" thickBot="1">
      <c r="A40" s="6" t="s">
        <v>7</v>
      </c>
      <c r="B40" s="5" t="s">
        <v>83</v>
      </c>
      <c r="C40" s="170"/>
      <c r="D40" s="176"/>
      <c r="E40" s="176"/>
      <c r="F40" s="176"/>
      <c r="G40" s="176"/>
      <c r="H40" s="177"/>
      <c r="I40" s="172"/>
    </row>
    <row r="41" spans="1:9" ht="27" customHeight="1" thickBot="1">
      <c r="A41" s="171" t="s">
        <v>61</v>
      </c>
      <c r="B41" s="171"/>
      <c r="C41" s="29">
        <v>7</v>
      </c>
      <c r="D41" s="57">
        <v>174.94</v>
      </c>
      <c r="E41" s="17"/>
      <c r="F41" s="69">
        <f>C41*D41</f>
        <v>1224.58</v>
      </c>
      <c r="G41" s="49">
        <v>20</v>
      </c>
      <c r="H41" s="49">
        <f>F41/2</f>
        <v>612.29</v>
      </c>
      <c r="I41" s="50">
        <f>F41/2</f>
        <v>612.29</v>
      </c>
    </row>
    <row r="42" spans="1:9" ht="27" customHeight="1" hidden="1" thickBot="1">
      <c r="A42" s="175"/>
      <c r="B42" s="175"/>
      <c r="C42" s="18"/>
      <c r="D42" s="26"/>
      <c r="E42" s="26"/>
      <c r="F42" s="53"/>
      <c r="G42" s="53"/>
      <c r="H42" s="53"/>
      <c r="I42" s="54"/>
    </row>
    <row r="43" spans="1:9" ht="27" customHeight="1" thickBot="1">
      <c r="A43" s="169" t="s">
        <v>9</v>
      </c>
      <c r="B43" s="169"/>
      <c r="C43" s="169"/>
      <c r="D43" s="173" t="s">
        <v>10</v>
      </c>
      <c r="E43" s="173"/>
      <c r="F43" s="21">
        <f>SUM(F41:F42)</f>
        <v>1224.58</v>
      </c>
      <c r="G43" s="52">
        <f>SUM(G41:G42)</f>
        <v>20</v>
      </c>
      <c r="H43" s="7">
        <f>SUM(H41:H42)</f>
        <v>612.29</v>
      </c>
      <c r="I43" s="81">
        <f>SUM(I41:I42)+G43</f>
        <v>632.29</v>
      </c>
    </row>
    <row r="44" spans="1:9" ht="27" customHeight="1" thickBot="1">
      <c r="A44" s="169"/>
      <c r="B44" s="169"/>
      <c r="C44" s="169"/>
      <c r="D44" s="174" t="s">
        <v>11</v>
      </c>
      <c r="E44" s="174"/>
      <c r="F44" s="23"/>
      <c r="G44" s="18" t="s">
        <v>128</v>
      </c>
      <c r="H44" s="18"/>
      <c r="I44" s="24"/>
    </row>
    <row r="45" spans="1:9" ht="27" customHeight="1" thickBot="1">
      <c r="A45" s="2"/>
      <c r="B45" s="2"/>
      <c r="C45" s="2"/>
      <c r="D45" s="2"/>
      <c r="E45" s="2"/>
      <c r="F45" s="2"/>
      <c r="G45" s="2"/>
      <c r="H45" s="2"/>
      <c r="I45" s="2"/>
    </row>
    <row r="46" spans="1:9" ht="27" customHeight="1" thickBot="1">
      <c r="A46" s="12" t="s">
        <v>1</v>
      </c>
      <c r="B46" s="13" t="s">
        <v>171</v>
      </c>
      <c r="C46" s="170" t="s">
        <v>2</v>
      </c>
      <c r="D46" s="176" t="s">
        <v>3</v>
      </c>
      <c r="E46" s="176" t="s">
        <v>4</v>
      </c>
      <c r="F46" s="176" t="s">
        <v>5</v>
      </c>
      <c r="G46" s="176" t="s">
        <v>6</v>
      </c>
      <c r="H46" s="177" t="s">
        <v>237</v>
      </c>
      <c r="I46" s="172" t="s">
        <v>238</v>
      </c>
    </row>
    <row r="47" spans="1:9" ht="27" customHeight="1" thickBot="1">
      <c r="A47" s="6" t="s">
        <v>7</v>
      </c>
      <c r="B47" s="5" t="s">
        <v>84</v>
      </c>
      <c r="C47" s="170"/>
      <c r="D47" s="176"/>
      <c r="E47" s="176"/>
      <c r="F47" s="176"/>
      <c r="G47" s="176"/>
      <c r="H47" s="177"/>
      <c r="I47" s="172"/>
    </row>
    <row r="48" spans="1:9" ht="27" customHeight="1" thickBot="1">
      <c r="A48" s="171" t="s">
        <v>61</v>
      </c>
      <c r="B48" s="171"/>
      <c r="C48" s="29">
        <v>7</v>
      </c>
      <c r="D48" s="57">
        <v>174.94</v>
      </c>
      <c r="E48" s="17"/>
      <c r="F48" s="69">
        <f>C48*D48</f>
        <v>1224.58</v>
      </c>
      <c r="G48" s="49">
        <v>20</v>
      </c>
      <c r="H48" s="49">
        <f>F48/2</f>
        <v>612.29</v>
      </c>
      <c r="I48" s="50">
        <f>F48/2</f>
        <v>612.29</v>
      </c>
    </row>
    <row r="49" spans="1:9" ht="27" customHeight="1" hidden="1" thickBot="1">
      <c r="A49" s="175"/>
      <c r="B49" s="175"/>
      <c r="C49" s="18"/>
      <c r="D49" s="26"/>
      <c r="E49" s="26"/>
      <c r="F49" s="26"/>
      <c r="G49" s="26"/>
      <c r="H49" s="26"/>
      <c r="I49" s="27"/>
    </row>
    <row r="50" spans="1:9" ht="27" customHeight="1" thickBot="1">
      <c r="A50" s="169" t="s">
        <v>9</v>
      </c>
      <c r="B50" s="169"/>
      <c r="C50" s="169"/>
      <c r="D50" s="173" t="s">
        <v>10</v>
      </c>
      <c r="E50" s="173"/>
      <c r="F50" s="21">
        <f>SUM(F48:F49)</f>
        <v>1224.58</v>
      </c>
      <c r="G50" s="22">
        <f>SUM(G48:G49)</f>
        <v>20</v>
      </c>
      <c r="H50" s="7">
        <f>SUM(H48:H49)</f>
        <v>612.29</v>
      </c>
      <c r="I50" s="81">
        <f>SUM(I48:I49)+G50</f>
        <v>632.29</v>
      </c>
    </row>
    <row r="51" spans="1:9" ht="27" customHeight="1" thickBot="1">
      <c r="A51" s="169"/>
      <c r="B51" s="169"/>
      <c r="C51" s="169"/>
      <c r="D51" s="174" t="s">
        <v>11</v>
      </c>
      <c r="E51" s="174"/>
      <c r="F51" s="23"/>
      <c r="G51" s="18" t="s">
        <v>128</v>
      </c>
      <c r="H51" s="18"/>
      <c r="I51" s="24"/>
    </row>
    <row r="52" spans="1:9" ht="27" customHeight="1" thickBot="1">
      <c r="A52" s="2"/>
      <c r="B52" s="2"/>
      <c r="C52" s="2"/>
      <c r="D52" s="2"/>
      <c r="E52" s="2"/>
      <c r="F52" s="2"/>
      <c r="G52" s="2"/>
      <c r="H52" s="2"/>
      <c r="I52" s="2"/>
    </row>
    <row r="53" spans="1:9" ht="27" customHeight="1" thickBot="1">
      <c r="A53" s="12" t="s">
        <v>1</v>
      </c>
      <c r="B53" s="13" t="s">
        <v>209</v>
      </c>
      <c r="C53" s="170" t="s">
        <v>2</v>
      </c>
      <c r="D53" s="176" t="s">
        <v>3</v>
      </c>
      <c r="E53" s="176" t="s">
        <v>4</v>
      </c>
      <c r="F53" s="176" t="s">
        <v>5</v>
      </c>
      <c r="G53" s="176" t="s">
        <v>6</v>
      </c>
      <c r="H53" s="177" t="s">
        <v>237</v>
      </c>
      <c r="I53" s="172" t="s">
        <v>238</v>
      </c>
    </row>
    <row r="54" spans="1:9" ht="27" customHeight="1" thickBot="1">
      <c r="A54" s="6" t="s">
        <v>7</v>
      </c>
      <c r="B54" s="5" t="s">
        <v>85</v>
      </c>
      <c r="C54" s="170"/>
      <c r="D54" s="176"/>
      <c r="E54" s="176"/>
      <c r="F54" s="176"/>
      <c r="G54" s="176"/>
      <c r="H54" s="177"/>
      <c r="I54" s="172"/>
    </row>
    <row r="55" spans="1:9" ht="27" customHeight="1" thickBot="1">
      <c r="A55" s="171" t="s">
        <v>61</v>
      </c>
      <c r="B55" s="171"/>
      <c r="C55" s="145">
        <v>7</v>
      </c>
      <c r="D55" s="146">
        <v>174.94</v>
      </c>
      <c r="E55" s="17"/>
      <c r="F55" s="65">
        <f aca="true" t="shared" si="0" ref="F55:F60">C55*D55</f>
        <v>1224.58</v>
      </c>
      <c r="G55" s="49">
        <v>20</v>
      </c>
      <c r="H55" s="49">
        <f aca="true" t="shared" si="1" ref="H55:H60">F55/2</f>
        <v>612.29</v>
      </c>
      <c r="I55" s="50">
        <f aca="true" t="shared" si="2" ref="I55:I60">F55/2</f>
        <v>612.29</v>
      </c>
    </row>
    <row r="56" spans="1:9" ht="27" customHeight="1" thickBot="1">
      <c r="A56" s="164" t="s">
        <v>235</v>
      </c>
      <c r="B56" s="165"/>
      <c r="C56" s="147">
        <v>7</v>
      </c>
      <c r="D56" s="79">
        <v>130.79</v>
      </c>
      <c r="E56" s="140"/>
      <c r="F56" s="65">
        <f t="shared" si="0"/>
        <v>915.53</v>
      </c>
      <c r="G56" s="49">
        <v>20</v>
      </c>
      <c r="H56" s="49">
        <f t="shared" si="1"/>
        <v>457.765</v>
      </c>
      <c r="I56" s="50">
        <f t="shared" si="2"/>
        <v>457.765</v>
      </c>
    </row>
    <row r="57" spans="1:9" ht="27" customHeight="1" thickBot="1">
      <c r="A57" s="164" t="s">
        <v>244</v>
      </c>
      <c r="B57" s="165"/>
      <c r="C57" s="147">
        <v>7</v>
      </c>
      <c r="D57" s="79">
        <v>55.33</v>
      </c>
      <c r="E57" s="140"/>
      <c r="F57" s="65">
        <f t="shared" si="0"/>
        <v>387.31</v>
      </c>
      <c r="G57" s="49">
        <v>5</v>
      </c>
      <c r="H57" s="49">
        <f t="shared" si="1"/>
        <v>193.655</v>
      </c>
      <c r="I57" s="50">
        <f t="shared" si="2"/>
        <v>193.655</v>
      </c>
    </row>
    <row r="58" spans="1:9" ht="27" customHeight="1" thickBot="1">
      <c r="A58" s="164" t="s">
        <v>245</v>
      </c>
      <c r="B58" s="165"/>
      <c r="C58" s="147">
        <v>7</v>
      </c>
      <c r="D58" s="79">
        <v>40.33</v>
      </c>
      <c r="E58" s="140"/>
      <c r="F58" s="65">
        <f t="shared" si="0"/>
        <v>282.31</v>
      </c>
      <c r="G58" s="49">
        <v>5</v>
      </c>
      <c r="H58" s="49">
        <f t="shared" si="1"/>
        <v>141.155</v>
      </c>
      <c r="I58" s="50">
        <f t="shared" si="2"/>
        <v>141.155</v>
      </c>
    </row>
    <row r="59" spans="1:9" ht="27" customHeight="1" thickBot="1">
      <c r="A59" s="164" t="s">
        <v>246</v>
      </c>
      <c r="B59" s="165"/>
      <c r="C59" s="147">
        <v>7</v>
      </c>
      <c r="D59" s="79">
        <v>40.08</v>
      </c>
      <c r="E59" s="140"/>
      <c r="F59" s="65">
        <f t="shared" si="0"/>
        <v>280.56</v>
      </c>
      <c r="G59" s="49">
        <v>5</v>
      </c>
      <c r="H59" s="49">
        <f t="shared" si="1"/>
        <v>140.28</v>
      </c>
      <c r="I59" s="50">
        <f t="shared" si="2"/>
        <v>140.28</v>
      </c>
    </row>
    <row r="60" spans="1:9" ht="27" customHeight="1" thickBot="1">
      <c r="A60" s="164" t="s">
        <v>247</v>
      </c>
      <c r="B60" s="165"/>
      <c r="C60" s="147">
        <v>7</v>
      </c>
      <c r="D60" s="79">
        <v>8.08</v>
      </c>
      <c r="E60" s="140"/>
      <c r="F60" s="65">
        <f t="shared" si="0"/>
        <v>56.56</v>
      </c>
      <c r="G60" s="49">
        <v>5</v>
      </c>
      <c r="H60" s="49">
        <f t="shared" si="1"/>
        <v>28.28</v>
      </c>
      <c r="I60" s="50">
        <f t="shared" si="2"/>
        <v>28.28</v>
      </c>
    </row>
    <row r="61" spans="1:9" ht="27" customHeight="1" thickBot="1">
      <c r="A61" s="169" t="s">
        <v>9</v>
      </c>
      <c r="B61" s="169"/>
      <c r="C61" s="178"/>
      <c r="D61" s="179" t="s">
        <v>10</v>
      </c>
      <c r="E61" s="173"/>
      <c r="F61" s="21">
        <f>SUM(F55:F60)</f>
        <v>3146.8499999999995</v>
      </c>
      <c r="G61" s="21">
        <f>SUM(G55:G60)</f>
        <v>60</v>
      </c>
      <c r="H61" s="7">
        <f>SUM(H55:H60)</f>
        <v>1573.4249999999997</v>
      </c>
      <c r="I61" s="81">
        <f>SUM(I55:I60)+G61</f>
        <v>1633.4249999999997</v>
      </c>
    </row>
    <row r="62" spans="1:9" ht="27" customHeight="1" thickBot="1">
      <c r="A62" s="169"/>
      <c r="B62" s="169"/>
      <c r="C62" s="169"/>
      <c r="D62" s="174" t="s">
        <v>11</v>
      </c>
      <c r="E62" s="174"/>
      <c r="F62" s="23"/>
      <c r="G62" s="18" t="s">
        <v>128</v>
      </c>
      <c r="H62" s="18"/>
      <c r="I62" s="24"/>
    </row>
    <row r="63" spans="1:9" ht="27" customHeight="1" thickBot="1">
      <c r="A63" s="2"/>
      <c r="B63" s="2"/>
      <c r="C63" s="2"/>
      <c r="D63" s="2"/>
      <c r="E63" s="2"/>
      <c r="F63" s="2"/>
      <c r="G63" s="2"/>
      <c r="H63" s="2"/>
      <c r="I63" s="2"/>
    </row>
    <row r="64" spans="1:9" ht="27" customHeight="1" thickBot="1">
      <c r="A64" s="12" t="s">
        <v>1</v>
      </c>
      <c r="B64" s="13" t="s">
        <v>170</v>
      </c>
      <c r="C64" s="170" t="s">
        <v>2</v>
      </c>
      <c r="D64" s="176" t="s">
        <v>3</v>
      </c>
      <c r="E64" s="176" t="s">
        <v>4</v>
      </c>
      <c r="F64" s="176" t="s">
        <v>5</v>
      </c>
      <c r="G64" s="176" t="s">
        <v>6</v>
      </c>
      <c r="H64" s="177" t="s">
        <v>237</v>
      </c>
      <c r="I64" s="172" t="s">
        <v>238</v>
      </c>
    </row>
    <row r="65" spans="1:9" ht="27" customHeight="1" thickBot="1">
      <c r="A65" s="6" t="s">
        <v>7</v>
      </c>
      <c r="B65" s="5" t="s">
        <v>87</v>
      </c>
      <c r="C65" s="170"/>
      <c r="D65" s="176"/>
      <c r="E65" s="176"/>
      <c r="F65" s="176"/>
      <c r="G65" s="176"/>
      <c r="H65" s="177"/>
      <c r="I65" s="172"/>
    </row>
    <row r="66" spans="1:9" ht="27" customHeight="1" thickBot="1">
      <c r="A66" s="171" t="s">
        <v>61</v>
      </c>
      <c r="B66" s="171"/>
      <c r="C66" s="16">
        <v>6</v>
      </c>
      <c r="D66" s="57">
        <v>174.94</v>
      </c>
      <c r="E66" s="17"/>
      <c r="F66" s="65">
        <f>C66*D66</f>
        <v>1049.6399999999999</v>
      </c>
      <c r="G66" s="49">
        <v>20</v>
      </c>
      <c r="H66" s="49">
        <f>F66/2</f>
        <v>524.8199999999999</v>
      </c>
      <c r="I66" s="50">
        <f>F66/2</f>
        <v>524.8199999999999</v>
      </c>
    </row>
    <row r="67" spans="1:9" ht="27" customHeight="1" hidden="1">
      <c r="A67" s="168"/>
      <c r="B67" s="168"/>
      <c r="C67" s="25"/>
      <c r="D67" s="26"/>
      <c r="E67" s="26"/>
      <c r="F67" s="65">
        <f>C67*D67</f>
        <v>0</v>
      </c>
      <c r="G67" s="53"/>
      <c r="H67" s="49">
        <f>F67/2</f>
        <v>0</v>
      </c>
      <c r="I67" s="50">
        <f>F67/2</f>
        <v>0</v>
      </c>
    </row>
    <row r="68" spans="1:9" ht="27" customHeight="1" hidden="1">
      <c r="A68" s="168"/>
      <c r="B68" s="168"/>
      <c r="C68" s="25"/>
      <c r="D68" s="26"/>
      <c r="E68" s="26"/>
      <c r="F68" s="65">
        <f>C68*D68</f>
        <v>0</v>
      </c>
      <c r="G68" s="53"/>
      <c r="H68" s="49">
        <f>F68/2</f>
        <v>0</v>
      </c>
      <c r="I68" s="50">
        <f>F68/2</f>
        <v>0</v>
      </c>
    </row>
    <row r="69" spans="1:9" ht="27" customHeight="1" hidden="1">
      <c r="A69" s="175"/>
      <c r="B69" s="175"/>
      <c r="C69" s="18"/>
      <c r="D69" s="26"/>
      <c r="E69" s="26"/>
      <c r="F69" s="65">
        <f>C69*D69</f>
        <v>0</v>
      </c>
      <c r="G69" s="53"/>
      <c r="H69" s="49">
        <f>F69/2</f>
        <v>0</v>
      </c>
      <c r="I69" s="50">
        <f>F69/2</f>
        <v>0</v>
      </c>
    </row>
    <row r="70" spans="1:9" ht="27" customHeight="1" thickBot="1">
      <c r="A70" s="164" t="s">
        <v>228</v>
      </c>
      <c r="B70" s="165"/>
      <c r="C70" s="92">
        <v>7</v>
      </c>
      <c r="D70" s="124">
        <v>24.08</v>
      </c>
      <c r="E70" s="91"/>
      <c r="F70" s="65">
        <f>C70*D70</f>
        <v>168.56</v>
      </c>
      <c r="G70" s="63">
        <v>10</v>
      </c>
      <c r="H70" s="49">
        <f>F70/2</f>
        <v>84.28</v>
      </c>
      <c r="I70" s="50">
        <f>F70/2</f>
        <v>84.28</v>
      </c>
    </row>
    <row r="71" spans="1:9" ht="27" customHeight="1" thickBot="1">
      <c r="A71" s="169" t="s">
        <v>9</v>
      </c>
      <c r="B71" s="169"/>
      <c r="C71" s="169"/>
      <c r="D71" s="173" t="s">
        <v>10</v>
      </c>
      <c r="E71" s="173"/>
      <c r="F71" s="21">
        <f>SUM(F66:F70)</f>
        <v>1218.1999999999998</v>
      </c>
      <c r="G71" s="52">
        <f>SUM(G66:G70)</f>
        <v>30</v>
      </c>
      <c r="H71" s="7">
        <f>SUM(H66:H70)</f>
        <v>609.0999999999999</v>
      </c>
      <c r="I71" s="81">
        <f>SUM(I66:I70)+G71</f>
        <v>639.0999999999999</v>
      </c>
    </row>
    <row r="72" spans="1:9" ht="27" customHeight="1" thickBot="1">
      <c r="A72" s="169"/>
      <c r="B72" s="169"/>
      <c r="C72" s="169"/>
      <c r="D72" s="174" t="s">
        <v>11</v>
      </c>
      <c r="E72" s="174"/>
      <c r="F72" s="23"/>
      <c r="G72" s="18" t="s">
        <v>128</v>
      </c>
      <c r="H72" s="18"/>
      <c r="I72" s="24"/>
    </row>
    <row r="73" spans="1:9" ht="27" customHeight="1" thickBot="1">
      <c r="A73" s="2"/>
      <c r="B73" s="2"/>
      <c r="C73" s="2"/>
      <c r="D73" s="2"/>
      <c r="E73" s="2"/>
      <c r="F73" s="2"/>
      <c r="G73" s="2"/>
      <c r="H73" s="2"/>
      <c r="I73" s="2"/>
    </row>
    <row r="74" spans="1:9" ht="27" customHeight="1" thickBot="1">
      <c r="A74" s="12" t="s">
        <v>1</v>
      </c>
      <c r="B74" s="13" t="s">
        <v>167</v>
      </c>
      <c r="C74" s="170" t="s">
        <v>2</v>
      </c>
      <c r="D74" s="176" t="s">
        <v>3</v>
      </c>
      <c r="E74" s="176" t="s">
        <v>4</v>
      </c>
      <c r="F74" s="176" t="s">
        <v>5</v>
      </c>
      <c r="G74" s="176" t="s">
        <v>6</v>
      </c>
      <c r="H74" s="177" t="s">
        <v>237</v>
      </c>
      <c r="I74" s="172" t="s">
        <v>238</v>
      </c>
    </row>
    <row r="75" spans="1:9" ht="27" customHeight="1" thickBot="1">
      <c r="A75" s="6" t="s">
        <v>7</v>
      </c>
      <c r="B75" s="5" t="s">
        <v>88</v>
      </c>
      <c r="C75" s="170"/>
      <c r="D75" s="176"/>
      <c r="E75" s="176"/>
      <c r="F75" s="176"/>
      <c r="G75" s="176"/>
      <c r="H75" s="177"/>
      <c r="I75" s="172"/>
    </row>
    <row r="76" spans="1:9" ht="27" customHeight="1" thickBot="1">
      <c r="A76" s="171" t="s">
        <v>61</v>
      </c>
      <c r="B76" s="171"/>
      <c r="C76" s="16">
        <v>6</v>
      </c>
      <c r="D76" s="57">
        <v>174.94</v>
      </c>
      <c r="E76" s="17"/>
      <c r="F76" s="65">
        <f>C76*D76</f>
        <v>1049.6399999999999</v>
      </c>
      <c r="G76" s="49">
        <v>20</v>
      </c>
      <c r="H76" s="49">
        <f>F76/2</f>
        <v>524.8199999999999</v>
      </c>
      <c r="I76" s="50">
        <f>F76/2</f>
        <v>524.8199999999999</v>
      </c>
    </row>
    <row r="77" spans="1:9" ht="27" customHeight="1" thickBot="1">
      <c r="A77" s="168" t="s">
        <v>142</v>
      </c>
      <c r="B77" s="168"/>
      <c r="C77" s="25">
        <v>6</v>
      </c>
      <c r="D77" s="123">
        <v>36.44</v>
      </c>
      <c r="E77" s="26" t="s">
        <v>239</v>
      </c>
      <c r="F77" s="65">
        <f>C77*D77</f>
        <v>218.64</v>
      </c>
      <c r="G77" s="53">
        <v>16</v>
      </c>
      <c r="H77" s="53">
        <f>F77/2</f>
        <v>109.32</v>
      </c>
      <c r="I77" s="54">
        <f>F77/2</f>
        <v>109.32</v>
      </c>
    </row>
    <row r="78" spans="1:9" ht="27" customHeight="1" hidden="1" thickBot="1">
      <c r="A78" s="175"/>
      <c r="B78" s="175"/>
      <c r="C78" s="18"/>
      <c r="D78" s="26"/>
      <c r="E78" s="26"/>
      <c r="F78" s="26"/>
      <c r="G78" s="26"/>
      <c r="H78" s="26"/>
      <c r="I78" s="27"/>
    </row>
    <row r="79" spans="1:9" ht="27" customHeight="1" thickBot="1">
      <c r="A79" s="169" t="s">
        <v>9</v>
      </c>
      <c r="B79" s="169"/>
      <c r="C79" s="169"/>
      <c r="D79" s="173" t="s">
        <v>10</v>
      </c>
      <c r="E79" s="173"/>
      <c r="F79" s="21">
        <f>SUM(F76:F78)</f>
        <v>1268.2799999999997</v>
      </c>
      <c r="G79" s="22">
        <f>SUM(G76:G78)</f>
        <v>36</v>
      </c>
      <c r="H79" s="7">
        <f>SUM(H76:H78)</f>
        <v>634.1399999999999</v>
      </c>
      <c r="I79" s="81">
        <f>SUM(I76:I78)+G79</f>
        <v>670.1399999999999</v>
      </c>
    </row>
    <row r="80" spans="1:9" ht="27" customHeight="1" thickBot="1">
      <c r="A80" s="169"/>
      <c r="B80" s="169"/>
      <c r="C80" s="169"/>
      <c r="D80" s="174" t="s">
        <v>11</v>
      </c>
      <c r="E80" s="174"/>
      <c r="F80" s="23"/>
      <c r="G80" s="18" t="s">
        <v>128</v>
      </c>
      <c r="H80" s="18"/>
      <c r="I80" s="24"/>
    </row>
    <row r="81" spans="1:9" ht="27" customHeight="1" thickBot="1">
      <c r="A81" s="2"/>
      <c r="B81" s="2"/>
      <c r="C81" s="2"/>
      <c r="D81" s="2"/>
      <c r="E81" s="2"/>
      <c r="F81" s="2"/>
      <c r="G81" s="2"/>
      <c r="H81" s="2"/>
      <c r="I81" s="2"/>
    </row>
    <row r="82" spans="1:9" ht="27" customHeight="1" thickBot="1">
      <c r="A82" s="12" t="s">
        <v>1</v>
      </c>
      <c r="B82" s="13" t="s">
        <v>210</v>
      </c>
      <c r="C82" s="170" t="s">
        <v>2</v>
      </c>
      <c r="D82" s="176" t="s">
        <v>3</v>
      </c>
      <c r="E82" s="176" t="s">
        <v>4</v>
      </c>
      <c r="F82" s="176" t="s">
        <v>5</v>
      </c>
      <c r="G82" s="176" t="s">
        <v>6</v>
      </c>
      <c r="H82" s="177" t="s">
        <v>237</v>
      </c>
      <c r="I82" s="172" t="s">
        <v>238</v>
      </c>
    </row>
    <row r="83" spans="1:9" ht="27" customHeight="1" thickBot="1">
      <c r="A83" s="6" t="s">
        <v>7</v>
      </c>
      <c r="B83" s="5" t="s">
        <v>89</v>
      </c>
      <c r="C83" s="170"/>
      <c r="D83" s="176"/>
      <c r="E83" s="176"/>
      <c r="F83" s="176"/>
      <c r="G83" s="176"/>
      <c r="H83" s="177"/>
      <c r="I83" s="172"/>
    </row>
    <row r="84" spans="1:9" ht="27" customHeight="1" thickBot="1">
      <c r="A84" s="171" t="s">
        <v>61</v>
      </c>
      <c r="B84" s="171"/>
      <c r="C84" s="16">
        <v>6</v>
      </c>
      <c r="D84" s="57">
        <v>174.94</v>
      </c>
      <c r="E84" s="17"/>
      <c r="F84" s="65">
        <f>C84*D84</f>
        <v>1049.6399999999999</v>
      </c>
      <c r="G84" s="49">
        <v>20</v>
      </c>
      <c r="H84" s="49">
        <f>F84/2</f>
        <v>524.8199999999999</v>
      </c>
      <c r="I84" s="50">
        <f>F84/2</f>
        <v>524.8199999999999</v>
      </c>
    </row>
    <row r="85" spans="1:9" ht="27" customHeight="1" hidden="1" thickBot="1">
      <c r="A85" s="175"/>
      <c r="B85" s="175"/>
      <c r="C85" s="18"/>
      <c r="D85" s="26"/>
      <c r="E85" s="26"/>
      <c r="F85" s="53"/>
      <c r="G85" s="53"/>
      <c r="H85" s="53"/>
      <c r="I85" s="54"/>
    </row>
    <row r="86" spans="1:9" ht="27" customHeight="1" thickBot="1">
      <c r="A86" s="169" t="s">
        <v>9</v>
      </c>
      <c r="B86" s="169"/>
      <c r="C86" s="169"/>
      <c r="D86" s="173" t="s">
        <v>10</v>
      </c>
      <c r="E86" s="173"/>
      <c r="F86" s="21">
        <f>SUM(F84:F85)</f>
        <v>1049.6399999999999</v>
      </c>
      <c r="G86" s="52">
        <f>SUM(G84:G85)</f>
        <v>20</v>
      </c>
      <c r="H86" s="7">
        <f>SUM(H84:H85)</f>
        <v>524.8199999999999</v>
      </c>
      <c r="I86" s="81">
        <f>SUM(I84:I85)+G86</f>
        <v>544.8199999999999</v>
      </c>
    </row>
    <row r="87" spans="1:9" ht="27" customHeight="1" thickBot="1">
      <c r="A87" s="169"/>
      <c r="B87" s="169"/>
      <c r="C87" s="169"/>
      <c r="D87" s="174" t="s">
        <v>11</v>
      </c>
      <c r="E87" s="174"/>
      <c r="F87" s="23"/>
      <c r="G87" s="18" t="s">
        <v>128</v>
      </c>
      <c r="H87" s="18"/>
      <c r="I87" s="24"/>
    </row>
    <row r="88" spans="1:9" ht="27" customHeight="1" thickBot="1">
      <c r="A88" s="2"/>
      <c r="B88" s="2"/>
      <c r="C88" s="2"/>
      <c r="D88" s="2"/>
      <c r="E88" s="2"/>
      <c r="F88" s="2"/>
      <c r="G88" s="2"/>
      <c r="H88" s="2"/>
      <c r="I88" s="2"/>
    </row>
    <row r="89" spans="1:9" ht="27" customHeight="1" thickBot="1">
      <c r="A89" s="12" t="s">
        <v>1</v>
      </c>
      <c r="B89" s="28" t="s">
        <v>169</v>
      </c>
      <c r="C89" s="170" t="s">
        <v>2</v>
      </c>
      <c r="D89" s="176" t="s">
        <v>3</v>
      </c>
      <c r="E89" s="176" t="s">
        <v>4</v>
      </c>
      <c r="F89" s="176" t="s">
        <v>5</v>
      </c>
      <c r="G89" s="176" t="s">
        <v>6</v>
      </c>
      <c r="H89" s="177" t="s">
        <v>237</v>
      </c>
      <c r="I89" s="172" t="s">
        <v>238</v>
      </c>
    </row>
    <row r="90" spans="1:9" ht="27" customHeight="1" thickBot="1">
      <c r="A90" s="6" t="s">
        <v>7</v>
      </c>
      <c r="B90" s="5" t="s">
        <v>90</v>
      </c>
      <c r="C90" s="170"/>
      <c r="D90" s="176"/>
      <c r="E90" s="176"/>
      <c r="F90" s="176"/>
      <c r="G90" s="176"/>
      <c r="H90" s="177"/>
      <c r="I90" s="172"/>
    </row>
    <row r="91" spans="1:9" ht="27" customHeight="1" thickBot="1">
      <c r="A91" s="171" t="s">
        <v>61</v>
      </c>
      <c r="B91" s="171"/>
      <c r="C91" s="16">
        <v>6</v>
      </c>
      <c r="D91" s="57">
        <v>174.94</v>
      </c>
      <c r="E91" s="17"/>
      <c r="F91" s="65">
        <f>C91*D91</f>
        <v>1049.6399999999999</v>
      </c>
      <c r="G91" s="49">
        <v>20</v>
      </c>
      <c r="H91" s="49">
        <f>F91/2</f>
        <v>524.8199999999999</v>
      </c>
      <c r="I91" s="50">
        <f>F91/2</f>
        <v>524.8199999999999</v>
      </c>
    </row>
    <row r="92" spans="1:9" ht="27" customHeight="1" hidden="1">
      <c r="A92" s="168"/>
      <c r="B92" s="168"/>
      <c r="C92" s="25"/>
      <c r="D92" s="26"/>
      <c r="E92" s="26"/>
      <c r="F92" s="65">
        <f>C92*D92</f>
        <v>0</v>
      </c>
      <c r="G92" s="53"/>
      <c r="H92" s="49">
        <f>F92/2</f>
        <v>0</v>
      </c>
      <c r="I92" s="50">
        <f>F92/2</f>
        <v>0</v>
      </c>
    </row>
    <row r="93" spans="1:9" ht="27" customHeight="1" hidden="1" thickBot="1">
      <c r="A93" s="175"/>
      <c r="B93" s="175"/>
      <c r="C93" s="18"/>
      <c r="D93" s="26"/>
      <c r="E93" s="26"/>
      <c r="F93" s="65">
        <f>C93*D93</f>
        <v>0</v>
      </c>
      <c r="G93" s="53"/>
      <c r="H93" s="49">
        <f>F93/2</f>
        <v>0</v>
      </c>
      <c r="I93" s="50">
        <f>F93/2</f>
        <v>0</v>
      </c>
    </row>
    <row r="94" spans="1:9" ht="27" customHeight="1" thickBot="1">
      <c r="A94" s="164" t="s">
        <v>232</v>
      </c>
      <c r="B94" s="165"/>
      <c r="C94" s="93">
        <v>6</v>
      </c>
      <c r="D94" s="123">
        <v>44.49</v>
      </c>
      <c r="E94" s="86"/>
      <c r="F94" s="65">
        <f>C94*D94</f>
        <v>266.94</v>
      </c>
      <c r="G94" s="63">
        <v>16</v>
      </c>
      <c r="H94" s="49">
        <f>F94/2</f>
        <v>133.47</v>
      </c>
      <c r="I94" s="50">
        <f>F94/2</f>
        <v>133.47</v>
      </c>
    </row>
    <row r="95" spans="1:9" ht="27" customHeight="1" thickBot="1">
      <c r="A95" s="169" t="s">
        <v>9</v>
      </c>
      <c r="B95" s="169"/>
      <c r="C95" s="169"/>
      <c r="D95" s="173" t="s">
        <v>10</v>
      </c>
      <c r="E95" s="173"/>
      <c r="F95" s="21">
        <f>SUM(F91:F94)</f>
        <v>1316.58</v>
      </c>
      <c r="G95" s="52">
        <f>SUM(G91:G94)</f>
        <v>36</v>
      </c>
      <c r="H95" s="7">
        <f>SUM(H91:H94)</f>
        <v>658.29</v>
      </c>
      <c r="I95" s="81">
        <f>SUM(I91:I94)+G95</f>
        <v>694.29</v>
      </c>
    </row>
    <row r="96" spans="1:9" ht="27" customHeight="1" thickBot="1">
      <c r="A96" s="169"/>
      <c r="B96" s="169"/>
      <c r="C96" s="169"/>
      <c r="D96" s="174" t="s">
        <v>11</v>
      </c>
      <c r="E96" s="174"/>
      <c r="F96" s="23"/>
      <c r="G96" s="18" t="s">
        <v>128</v>
      </c>
      <c r="H96" s="18"/>
      <c r="I96" s="24"/>
    </row>
    <row r="97" spans="1:9" ht="27" customHeight="1" thickBot="1">
      <c r="A97" s="2"/>
      <c r="B97" s="2"/>
      <c r="C97" s="2"/>
      <c r="D97" s="2"/>
      <c r="E97" s="2"/>
      <c r="F97" s="2"/>
      <c r="G97" s="2"/>
      <c r="H97" s="2"/>
      <c r="I97" s="2"/>
    </row>
    <row r="98" spans="1:9" ht="27" customHeight="1" thickBot="1">
      <c r="A98" s="12" t="s">
        <v>1</v>
      </c>
      <c r="B98" s="13" t="s">
        <v>211</v>
      </c>
      <c r="C98" s="170" t="s">
        <v>2</v>
      </c>
      <c r="D98" s="176" t="s">
        <v>3</v>
      </c>
      <c r="E98" s="176" t="s">
        <v>4</v>
      </c>
      <c r="F98" s="176" t="s">
        <v>5</v>
      </c>
      <c r="G98" s="176" t="s">
        <v>6</v>
      </c>
      <c r="H98" s="177" t="s">
        <v>237</v>
      </c>
      <c r="I98" s="172" t="s">
        <v>238</v>
      </c>
    </row>
    <row r="99" spans="1:9" ht="27" customHeight="1" thickBot="1">
      <c r="A99" s="6" t="s">
        <v>7</v>
      </c>
      <c r="B99" s="5" t="s">
        <v>172</v>
      </c>
      <c r="C99" s="170"/>
      <c r="D99" s="176"/>
      <c r="E99" s="176"/>
      <c r="F99" s="176"/>
      <c r="G99" s="176"/>
      <c r="H99" s="177"/>
      <c r="I99" s="172"/>
    </row>
    <row r="100" spans="1:9" ht="27" customHeight="1" thickBot="1">
      <c r="A100" s="171" t="s">
        <v>61</v>
      </c>
      <c r="B100" s="171"/>
      <c r="C100" s="16">
        <v>6</v>
      </c>
      <c r="D100" s="57">
        <v>174.94</v>
      </c>
      <c r="E100" s="17"/>
      <c r="F100" s="65">
        <f>C100*D100</f>
        <v>1049.6399999999999</v>
      </c>
      <c r="G100" s="49">
        <v>20</v>
      </c>
      <c r="H100" s="49">
        <f>F100/2</f>
        <v>524.8199999999999</v>
      </c>
      <c r="I100" s="50">
        <f>F100/2</f>
        <v>524.8199999999999</v>
      </c>
    </row>
    <row r="101" spans="1:9" ht="27" customHeight="1" hidden="1" thickBot="1">
      <c r="A101" s="175"/>
      <c r="B101" s="175"/>
      <c r="C101" s="18"/>
      <c r="D101" s="26"/>
      <c r="E101" s="26"/>
      <c r="F101" s="53"/>
      <c r="G101" s="53"/>
      <c r="H101" s="53"/>
      <c r="I101" s="54"/>
    </row>
    <row r="102" spans="1:9" ht="27" customHeight="1" thickBot="1">
      <c r="A102" s="169" t="s">
        <v>9</v>
      </c>
      <c r="B102" s="169"/>
      <c r="C102" s="169"/>
      <c r="D102" s="173" t="s">
        <v>10</v>
      </c>
      <c r="E102" s="173"/>
      <c r="F102" s="21">
        <f>SUM(F100:F101)</f>
        <v>1049.6399999999999</v>
      </c>
      <c r="G102" s="52">
        <f>SUM(G100:G101)</f>
        <v>20</v>
      </c>
      <c r="H102" s="7">
        <f>SUM(H100:H101)</f>
        <v>524.8199999999999</v>
      </c>
      <c r="I102" s="81">
        <f>SUM(I100:I101)+G102</f>
        <v>544.8199999999999</v>
      </c>
    </row>
    <row r="103" spans="1:9" ht="27" customHeight="1" thickBot="1">
      <c r="A103" s="169"/>
      <c r="B103" s="169"/>
      <c r="C103" s="169"/>
      <c r="D103" s="174" t="s">
        <v>11</v>
      </c>
      <c r="E103" s="174"/>
      <c r="F103" s="23"/>
      <c r="G103" s="18" t="s">
        <v>128</v>
      </c>
      <c r="H103" s="18"/>
      <c r="I103" s="24"/>
    </row>
    <row r="104" spans="1:9" ht="27" customHeight="1" thickBo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7" customHeight="1" thickBot="1">
      <c r="A105" s="12" t="s">
        <v>1</v>
      </c>
      <c r="B105" s="13" t="s">
        <v>212</v>
      </c>
      <c r="C105" s="170" t="s">
        <v>2</v>
      </c>
      <c r="D105" s="176" t="s">
        <v>3</v>
      </c>
      <c r="E105" s="176" t="s">
        <v>4</v>
      </c>
      <c r="F105" s="176" t="s">
        <v>5</v>
      </c>
      <c r="G105" s="176" t="s">
        <v>6</v>
      </c>
      <c r="H105" s="177" t="s">
        <v>237</v>
      </c>
      <c r="I105" s="172" t="s">
        <v>238</v>
      </c>
    </row>
    <row r="106" spans="1:9" ht="27" customHeight="1" thickBot="1">
      <c r="A106" s="6" t="s">
        <v>7</v>
      </c>
      <c r="B106" s="5" t="s">
        <v>91</v>
      </c>
      <c r="C106" s="170"/>
      <c r="D106" s="176"/>
      <c r="E106" s="176"/>
      <c r="F106" s="176"/>
      <c r="G106" s="176"/>
      <c r="H106" s="177"/>
      <c r="I106" s="172"/>
    </row>
    <row r="107" spans="1:9" ht="27" customHeight="1" thickBot="1">
      <c r="A107" s="171" t="s">
        <v>61</v>
      </c>
      <c r="B107" s="171"/>
      <c r="C107" s="16">
        <v>6</v>
      </c>
      <c r="D107" s="57">
        <v>174.94</v>
      </c>
      <c r="E107" s="17"/>
      <c r="F107" s="65">
        <f>C107*D107</f>
        <v>1049.6399999999999</v>
      </c>
      <c r="G107" s="49">
        <v>20</v>
      </c>
      <c r="H107" s="49">
        <f>F107/2</f>
        <v>524.8199999999999</v>
      </c>
      <c r="I107" s="50">
        <f>F107/2</f>
        <v>524.8199999999999</v>
      </c>
    </row>
    <row r="108" spans="1:9" ht="27" customHeight="1" hidden="1" thickBot="1">
      <c r="A108" s="175"/>
      <c r="B108" s="175"/>
      <c r="C108" s="18"/>
      <c r="D108" s="26"/>
      <c r="E108" s="26"/>
      <c r="F108" s="53"/>
      <c r="G108" s="53"/>
      <c r="H108" s="53"/>
      <c r="I108" s="54"/>
    </row>
    <row r="109" spans="1:9" ht="27" customHeight="1" thickBot="1">
      <c r="A109" s="169" t="s">
        <v>9</v>
      </c>
      <c r="B109" s="169"/>
      <c r="C109" s="169"/>
      <c r="D109" s="173" t="s">
        <v>10</v>
      </c>
      <c r="E109" s="173"/>
      <c r="F109" s="21">
        <f>SUM(F107:F108)</f>
        <v>1049.6399999999999</v>
      </c>
      <c r="G109" s="52">
        <f>SUM(G107:G108)</f>
        <v>20</v>
      </c>
      <c r="H109" s="7">
        <f>SUM(H107:H108)</f>
        <v>524.8199999999999</v>
      </c>
      <c r="I109" s="81">
        <f>SUM(I107:I108)+G109</f>
        <v>544.8199999999999</v>
      </c>
    </row>
    <row r="110" spans="1:9" ht="27" customHeight="1" thickBot="1">
      <c r="A110" s="169"/>
      <c r="B110" s="169"/>
      <c r="C110" s="169"/>
      <c r="D110" s="174" t="s">
        <v>11</v>
      </c>
      <c r="E110" s="174"/>
      <c r="F110" s="23"/>
      <c r="G110" s="18" t="s">
        <v>128</v>
      </c>
      <c r="H110" s="18"/>
      <c r="I110" s="24"/>
    </row>
    <row r="111" ht="27" customHeight="1" thickBot="1"/>
    <row r="112" spans="1:9" ht="18.75" customHeight="1" thickBot="1">
      <c r="A112" s="74" t="s">
        <v>1</v>
      </c>
      <c r="B112" s="75" t="s">
        <v>213</v>
      </c>
      <c r="C112" s="219" t="s">
        <v>2</v>
      </c>
      <c r="D112" s="219" t="s">
        <v>3</v>
      </c>
      <c r="E112" s="219" t="s">
        <v>4</v>
      </c>
      <c r="F112" s="219" t="s">
        <v>5</v>
      </c>
      <c r="G112" s="219" t="s">
        <v>6</v>
      </c>
      <c r="H112" s="177" t="s">
        <v>237</v>
      </c>
      <c r="I112" s="172" t="s">
        <v>238</v>
      </c>
    </row>
    <row r="113" spans="1:9" ht="30.75" thickBot="1">
      <c r="A113" s="76" t="s">
        <v>7</v>
      </c>
      <c r="B113" s="77" t="s">
        <v>92</v>
      </c>
      <c r="C113" s="219"/>
      <c r="D113" s="219"/>
      <c r="E113" s="219"/>
      <c r="F113" s="219"/>
      <c r="G113" s="219"/>
      <c r="H113" s="177"/>
      <c r="I113" s="172"/>
    </row>
    <row r="114" spans="1:9" ht="26.25" customHeight="1" thickBot="1">
      <c r="A114" s="188" t="s">
        <v>61</v>
      </c>
      <c r="B114" s="188"/>
      <c r="C114" s="16">
        <v>6</v>
      </c>
      <c r="D114" s="57">
        <v>174.94</v>
      </c>
      <c r="E114" s="38"/>
      <c r="F114" s="79">
        <f>C114*D114</f>
        <v>1049.6399999999999</v>
      </c>
      <c r="G114" s="49">
        <v>20</v>
      </c>
      <c r="H114" s="79">
        <f>F114/2</f>
        <v>524.8199999999999</v>
      </c>
      <c r="I114" s="79">
        <f>F114/2</f>
        <v>524.8199999999999</v>
      </c>
    </row>
    <row r="115" spans="1:9" ht="35.25" customHeight="1">
      <c r="A115" s="188" t="s">
        <v>234</v>
      </c>
      <c r="B115" s="188"/>
      <c r="C115" s="78">
        <v>6</v>
      </c>
      <c r="D115" s="123">
        <v>44.49</v>
      </c>
      <c r="E115" s="38"/>
      <c r="F115" s="79">
        <f>C115*D115</f>
        <v>266.94</v>
      </c>
      <c r="G115" s="79">
        <v>16</v>
      </c>
      <c r="H115" s="79">
        <f>F115/2</f>
        <v>133.47</v>
      </c>
      <c r="I115" s="79">
        <f>F115/2</f>
        <v>133.47</v>
      </c>
    </row>
    <row r="116" spans="1:9" ht="23.25" customHeight="1">
      <c r="A116" s="217" t="s">
        <v>9</v>
      </c>
      <c r="B116" s="217"/>
      <c r="C116" s="217"/>
      <c r="D116" s="218" t="s">
        <v>10</v>
      </c>
      <c r="E116" s="218"/>
      <c r="F116" s="129">
        <f>SUM(F114:F115)</f>
        <v>1316.58</v>
      </c>
      <c r="G116" s="80">
        <f>SUM(G114:G115)</f>
        <v>36</v>
      </c>
      <c r="H116" s="127">
        <f>SUM(H114:H115)</f>
        <v>658.29</v>
      </c>
      <c r="I116" s="128">
        <f>SUM(I114:I115)+G116</f>
        <v>694.29</v>
      </c>
    </row>
    <row r="117" spans="1:9" ht="24" customHeight="1">
      <c r="A117" s="217"/>
      <c r="B117" s="217"/>
      <c r="C117" s="217"/>
      <c r="D117" s="218" t="s">
        <v>11</v>
      </c>
      <c r="E117" s="218"/>
      <c r="F117" s="78"/>
      <c r="G117" s="78" t="s">
        <v>128</v>
      </c>
      <c r="H117" s="78"/>
      <c r="I117" s="78"/>
    </row>
  </sheetData>
  <sheetProtection selectLockedCells="1" selectUnlockedCells="1"/>
  <mergeCells count="184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C14:C15"/>
    <mergeCell ref="D14:D15"/>
    <mergeCell ref="E14:E15"/>
    <mergeCell ref="A8:B8"/>
    <mergeCell ref="A9:B9"/>
    <mergeCell ref="A10:C11"/>
    <mergeCell ref="D10:E10"/>
    <mergeCell ref="D11:E11"/>
    <mergeCell ref="D21:E21"/>
    <mergeCell ref="D22:E22"/>
    <mergeCell ref="A19:B19"/>
    <mergeCell ref="A20:B20"/>
    <mergeCell ref="A16:B16"/>
    <mergeCell ref="A17:B17"/>
    <mergeCell ref="A18:B18"/>
    <mergeCell ref="A21:C22"/>
    <mergeCell ref="H25:H26"/>
    <mergeCell ref="I14:I15"/>
    <mergeCell ref="F14:F15"/>
    <mergeCell ref="G14:G15"/>
    <mergeCell ref="H14:H15"/>
    <mergeCell ref="I25:I26"/>
    <mergeCell ref="F25:F26"/>
    <mergeCell ref="C25:C26"/>
    <mergeCell ref="D25:D26"/>
    <mergeCell ref="E25:E26"/>
    <mergeCell ref="G25:G26"/>
    <mergeCell ref="G31:G32"/>
    <mergeCell ref="H31:H32"/>
    <mergeCell ref="A27:B27"/>
    <mergeCell ref="A28:C29"/>
    <mergeCell ref="D28:E28"/>
    <mergeCell ref="D29:E29"/>
    <mergeCell ref="C31:C32"/>
    <mergeCell ref="D31:D32"/>
    <mergeCell ref="E31:E32"/>
    <mergeCell ref="F31:F32"/>
    <mergeCell ref="A33:B33"/>
    <mergeCell ref="G39:G40"/>
    <mergeCell ref="A34:B34"/>
    <mergeCell ref="A35:B35"/>
    <mergeCell ref="A36:C37"/>
    <mergeCell ref="D36:E36"/>
    <mergeCell ref="D37:E37"/>
    <mergeCell ref="H39:H40"/>
    <mergeCell ref="I31:I32"/>
    <mergeCell ref="C46:C47"/>
    <mergeCell ref="D46:D47"/>
    <mergeCell ref="E46:E47"/>
    <mergeCell ref="I39:I40"/>
    <mergeCell ref="C39:C40"/>
    <mergeCell ref="D39:D40"/>
    <mergeCell ref="E39:E40"/>
    <mergeCell ref="F39:F40"/>
    <mergeCell ref="D43:E43"/>
    <mergeCell ref="D44:E44"/>
    <mergeCell ref="I53:I54"/>
    <mergeCell ref="F53:F54"/>
    <mergeCell ref="I46:I47"/>
    <mergeCell ref="F46:F47"/>
    <mergeCell ref="G46:G47"/>
    <mergeCell ref="D50:E50"/>
    <mergeCell ref="D51:E51"/>
    <mergeCell ref="H46:H47"/>
    <mergeCell ref="A60:B60"/>
    <mergeCell ref="A41:B41"/>
    <mergeCell ref="A42:B42"/>
    <mergeCell ref="A43:C44"/>
    <mergeCell ref="A48:B48"/>
    <mergeCell ref="A49:B49"/>
    <mergeCell ref="A50:C51"/>
    <mergeCell ref="A55:B55"/>
    <mergeCell ref="C53:C54"/>
    <mergeCell ref="A68:B68"/>
    <mergeCell ref="G53:G54"/>
    <mergeCell ref="H53:H54"/>
    <mergeCell ref="D61:E61"/>
    <mergeCell ref="D62:E62"/>
    <mergeCell ref="A56:B56"/>
    <mergeCell ref="A57:B57"/>
    <mergeCell ref="A58:B58"/>
    <mergeCell ref="A61:C62"/>
    <mergeCell ref="A59:B59"/>
    <mergeCell ref="D53:D54"/>
    <mergeCell ref="E53:E54"/>
    <mergeCell ref="C64:C65"/>
    <mergeCell ref="D64:D65"/>
    <mergeCell ref="E64:E65"/>
    <mergeCell ref="G74:G75"/>
    <mergeCell ref="H74:H75"/>
    <mergeCell ref="I64:I65"/>
    <mergeCell ref="G82:G83"/>
    <mergeCell ref="H82:H83"/>
    <mergeCell ref="I74:I75"/>
    <mergeCell ref="I82:I83"/>
    <mergeCell ref="H64:H65"/>
    <mergeCell ref="G64:G65"/>
    <mergeCell ref="F64:F65"/>
    <mergeCell ref="A76:B76"/>
    <mergeCell ref="A77:B77"/>
    <mergeCell ref="A78:B78"/>
    <mergeCell ref="D74:D75"/>
    <mergeCell ref="D71:E71"/>
    <mergeCell ref="D72:E72"/>
    <mergeCell ref="A70:B70"/>
    <mergeCell ref="A66:B66"/>
    <mergeCell ref="A67:B67"/>
    <mergeCell ref="F74:F75"/>
    <mergeCell ref="A69:B69"/>
    <mergeCell ref="A71:C72"/>
    <mergeCell ref="A86:C87"/>
    <mergeCell ref="D86:E86"/>
    <mergeCell ref="D87:E87"/>
    <mergeCell ref="F82:F83"/>
    <mergeCell ref="E82:E83"/>
    <mergeCell ref="A79:C80"/>
    <mergeCell ref="D79:E79"/>
    <mergeCell ref="D89:D90"/>
    <mergeCell ref="E89:E90"/>
    <mergeCell ref="A94:B94"/>
    <mergeCell ref="E74:E75"/>
    <mergeCell ref="C74:C75"/>
    <mergeCell ref="D80:E80"/>
    <mergeCell ref="C82:C83"/>
    <mergeCell ref="D82:D83"/>
    <mergeCell ref="I98:I99"/>
    <mergeCell ref="H98:H99"/>
    <mergeCell ref="A84:B84"/>
    <mergeCell ref="A85:B85"/>
    <mergeCell ref="E98:E99"/>
    <mergeCell ref="F98:F99"/>
    <mergeCell ref="I89:I90"/>
    <mergeCell ref="A91:B91"/>
    <mergeCell ref="A92:B92"/>
    <mergeCell ref="A93:B93"/>
    <mergeCell ref="E105:E106"/>
    <mergeCell ref="F105:F106"/>
    <mergeCell ref="G105:G106"/>
    <mergeCell ref="H105:H106"/>
    <mergeCell ref="G98:G99"/>
    <mergeCell ref="C98:C99"/>
    <mergeCell ref="D98:D99"/>
    <mergeCell ref="H89:H90"/>
    <mergeCell ref="F89:F90"/>
    <mergeCell ref="G89:G90"/>
    <mergeCell ref="A95:C96"/>
    <mergeCell ref="D95:E95"/>
    <mergeCell ref="D96:E96"/>
    <mergeCell ref="C89:C90"/>
    <mergeCell ref="A100:B100"/>
    <mergeCell ref="A101:B101"/>
    <mergeCell ref="A102:C103"/>
    <mergeCell ref="D102:E102"/>
    <mergeCell ref="D103:E103"/>
    <mergeCell ref="G112:G113"/>
    <mergeCell ref="H112:H113"/>
    <mergeCell ref="I105:I106"/>
    <mergeCell ref="A107:B107"/>
    <mergeCell ref="A108:B108"/>
    <mergeCell ref="A109:C110"/>
    <mergeCell ref="D109:E109"/>
    <mergeCell ref="D110:E110"/>
    <mergeCell ref="C105:C106"/>
    <mergeCell ref="D105:D106"/>
    <mergeCell ref="I112:I113"/>
    <mergeCell ref="A114:B114"/>
    <mergeCell ref="A115:B115"/>
    <mergeCell ref="A116:C117"/>
    <mergeCell ref="D116:E116"/>
    <mergeCell ref="D117:E117"/>
    <mergeCell ref="C112:C113"/>
    <mergeCell ref="D112:D113"/>
    <mergeCell ref="E112:E113"/>
    <mergeCell ref="F112:F11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8"/>
  <sheetViews>
    <sheetView showGridLines="0" zoomScale="75" zoomScaleNormal="75" zoomScalePageLayoutView="0" workbookViewId="0" topLeftCell="A1">
      <selection activeCell="K128" sqref="K12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4.8515625" style="0" customWidth="1"/>
    <col min="6" max="6" width="13.710937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148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9" ht="27" customHeight="1" thickBot="1">
      <c r="A6" s="12" t="s">
        <v>1</v>
      </c>
      <c r="B6" s="13" t="s">
        <v>214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27" customHeight="1" thickBot="1">
      <c r="A7" s="6" t="s">
        <v>7</v>
      </c>
      <c r="B7" s="5" t="s">
        <v>93</v>
      </c>
      <c r="C7" s="170"/>
      <c r="D7" s="176"/>
      <c r="E7" s="176"/>
      <c r="F7" s="176"/>
      <c r="G7" s="176"/>
      <c r="H7" s="177"/>
      <c r="I7" s="172"/>
    </row>
    <row r="8" spans="1:9" ht="27" customHeight="1" thickBot="1">
      <c r="A8" s="171" t="s">
        <v>61</v>
      </c>
      <c r="B8" s="171"/>
      <c r="C8" s="16">
        <v>7</v>
      </c>
      <c r="D8" s="57">
        <v>174.94</v>
      </c>
      <c r="E8" s="17"/>
      <c r="F8" s="65">
        <f>C8*D8</f>
        <v>1224.58</v>
      </c>
      <c r="G8" s="49">
        <v>20</v>
      </c>
      <c r="H8" s="49">
        <f>F8/2</f>
        <v>612.29</v>
      </c>
      <c r="I8" s="50">
        <f>F8/2</f>
        <v>612.29</v>
      </c>
    </row>
    <row r="9" spans="1:9" ht="27" customHeight="1" thickBot="1">
      <c r="A9" s="169" t="s">
        <v>9</v>
      </c>
      <c r="B9" s="169"/>
      <c r="C9" s="169"/>
      <c r="D9" s="173" t="s">
        <v>10</v>
      </c>
      <c r="E9" s="173"/>
      <c r="F9" s="21">
        <f>SUM(F8:F8)</f>
        <v>1224.58</v>
      </c>
      <c r="G9" s="22">
        <f>SUM(G8:G8)</f>
        <v>20</v>
      </c>
      <c r="H9" s="7">
        <f>SUM(H8:H8)</f>
        <v>612.29</v>
      </c>
      <c r="I9" s="81">
        <f>SUM(I8:I8)+G9</f>
        <v>632.29</v>
      </c>
    </row>
    <row r="10" spans="1:9" ht="27" customHeight="1">
      <c r="A10" s="169"/>
      <c r="B10" s="169"/>
      <c r="C10" s="169"/>
      <c r="D10" s="174" t="s">
        <v>11</v>
      </c>
      <c r="E10" s="174"/>
      <c r="F10" s="23"/>
      <c r="G10" s="18" t="s">
        <v>128</v>
      </c>
      <c r="H10" s="18"/>
      <c r="I10" s="24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17" ht="13.5" thickBot="1">
      <c r="A12" s="2"/>
      <c r="B12" s="2"/>
      <c r="C12" s="2"/>
      <c r="D12" s="2"/>
      <c r="E12" s="2"/>
      <c r="F12" s="2"/>
      <c r="G12" s="2"/>
      <c r="H12" s="2"/>
      <c r="I12" s="2"/>
      <c r="Q12" s="2"/>
    </row>
    <row r="13" spans="1:9" ht="27" customHeight="1" thickBot="1">
      <c r="A13" s="12" t="s">
        <v>1</v>
      </c>
      <c r="B13" s="13" t="s">
        <v>177</v>
      </c>
      <c r="C13" s="170" t="s">
        <v>2</v>
      </c>
      <c r="D13" s="176" t="s">
        <v>3</v>
      </c>
      <c r="E13" s="176" t="s">
        <v>4</v>
      </c>
      <c r="F13" s="176" t="s">
        <v>5</v>
      </c>
      <c r="G13" s="176" t="s">
        <v>6</v>
      </c>
      <c r="H13" s="177" t="s">
        <v>237</v>
      </c>
      <c r="I13" s="172" t="s">
        <v>238</v>
      </c>
    </row>
    <row r="14" spans="1:9" ht="27" customHeight="1" thickBot="1">
      <c r="A14" s="14" t="s">
        <v>7</v>
      </c>
      <c r="B14" s="15" t="s">
        <v>94</v>
      </c>
      <c r="C14" s="170"/>
      <c r="D14" s="176"/>
      <c r="E14" s="176"/>
      <c r="F14" s="176"/>
      <c r="G14" s="176"/>
      <c r="H14" s="177"/>
      <c r="I14" s="172"/>
    </row>
    <row r="15" spans="1:9" ht="27" customHeight="1" thickBot="1">
      <c r="A15" s="171" t="s">
        <v>61</v>
      </c>
      <c r="B15" s="171"/>
      <c r="C15" s="16">
        <v>7</v>
      </c>
      <c r="D15" s="57">
        <v>174.94</v>
      </c>
      <c r="E15" s="17"/>
      <c r="F15" s="65">
        <f>C15*D15</f>
        <v>1224.58</v>
      </c>
      <c r="G15" s="49">
        <v>20</v>
      </c>
      <c r="H15" s="49">
        <f>F15/2</f>
        <v>612.29</v>
      </c>
      <c r="I15" s="50">
        <f>F15/2</f>
        <v>612.29</v>
      </c>
    </row>
    <row r="16" spans="1:9" ht="27" customHeight="1" thickBot="1">
      <c r="A16" s="169" t="s">
        <v>9</v>
      </c>
      <c r="B16" s="169"/>
      <c r="C16" s="169"/>
      <c r="D16" s="173" t="s">
        <v>10</v>
      </c>
      <c r="E16" s="173"/>
      <c r="F16" s="21">
        <f>SUM(F15:F15)</f>
        <v>1224.58</v>
      </c>
      <c r="G16" s="22">
        <f>SUM(G15:G15)</f>
        <v>20</v>
      </c>
      <c r="H16" s="7">
        <f>SUM(H15:H15)</f>
        <v>612.29</v>
      </c>
      <c r="I16" s="81">
        <f>SUM(I15:I15)+G16</f>
        <v>632.29</v>
      </c>
    </row>
    <row r="17" spans="1:9" ht="27" customHeight="1">
      <c r="A17" s="169"/>
      <c r="B17" s="169"/>
      <c r="C17" s="169"/>
      <c r="D17" s="174" t="s">
        <v>11</v>
      </c>
      <c r="E17" s="174"/>
      <c r="F17" s="23"/>
      <c r="G17" s="18" t="s">
        <v>128</v>
      </c>
      <c r="H17" s="18"/>
      <c r="I17" s="24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3.5" thickBot="1">
      <c r="A19" s="2"/>
      <c r="B19" s="2"/>
      <c r="C19" s="2"/>
      <c r="D19" s="2"/>
      <c r="E19" s="2"/>
      <c r="F19" s="2"/>
      <c r="G19" s="2"/>
      <c r="H19" s="2"/>
      <c r="I19" s="2"/>
    </row>
    <row r="20" spans="1:9" ht="27" customHeight="1" thickBot="1">
      <c r="A20" s="12" t="s">
        <v>1</v>
      </c>
      <c r="B20" s="13" t="s">
        <v>122</v>
      </c>
      <c r="C20" s="170" t="s">
        <v>2</v>
      </c>
      <c r="D20" s="176" t="s">
        <v>3</v>
      </c>
      <c r="E20" s="176" t="s">
        <v>4</v>
      </c>
      <c r="F20" s="176" t="s">
        <v>5</v>
      </c>
      <c r="G20" s="176" t="s">
        <v>6</v>
      </c>
      <c r="H20" s="177" t="s">
        <v>237</v>
      </c>
      <c r="I20" s="172" t="s">
        <v>238</v>
      </c>
    </row>
    <row r="21" spans="1:9" ht="27" customHeight="1" thickBot="1">
      <c r="A21" s="6" t="s">
        <v>7</v>
      </c>
      <c r="B21" s="5" t="s">
        <v>95</v>
      </c>
      <c r="C21" s="170"/>
      <c r="D21" s="176"/>
      <c r="E21" s="176"/>
      <c r="F21" s="176"/>
      <c r="G21" s="176"/>
      <c r="H21" s="177"/>
      <c r="I21" s="172"/>
    </row>
    <row r="22" spans="1:9" ht="27" customHeight="1" thickBot="1">
      <c r="A22" s="171" t="s">
        <v>61</v>
      </c>
      <c r="B22" s="171"/>
      <c r="C22" s="16">
        <v>7</v>
      </c>
      <c r="D22" s="57">
        <v>174.94</v>
      </c>
      <c r="E22" s="17"/>
      <c r="F22" s="65">
        <f>C22*D22</f>
        <v>1224.58</v>
      </c>
      <c r="G22" s="49">
        <v>20</v>
      </c>
      <c r="H22" s="49">
        <f>F22/2</f>
        <v>612.29</v>
      </c>
      <c r="I22" s="50">
        <f>F22/2</f>
        <v>612.29</v>
      </c>
    </row>
    <row r="23" spans="1:9" ht="27" customHeight="1" thickBot="1">
      <c r="A23" s="175" t="s">
        <v>142</v>
      </c>
      <c r="B23" s="175"/>
      <c r="C23" s="18">
        <v>7</v>
      </c>
      <c r="D23" s="123">
        <v>36.44</v>
      </c>
      <c r="E23" s="19" t="s">
        <v>239</v>
      </c>
      <c r="F23" s="65">
        <f>C23*D23</f>
        <v>255.07999999999998</v>
      </c>
      <c r="G23" s="70">
        <v>16</v>
      </c>
      <c r="H23" s="70">
        <f>F23/2</f>
        <v>127.53999999999999</v>
      </c>
      <c r="I23" s="71">
        <f>F23/2</f>
        <v>127.53999999999999</v>
      </c>
    </row>
    <row r="24" spans="1:9" ht="27" customHeight="1" thickBot="1">
      <c r="A24" s="164" t="s">
        <v>229</v>
      </c>
      <c r="B24" s="192"/>
      <c r="C24" s="93">
        <v>6</v>
      </c>
      <c r="D24" s="124">
        <v>24.08</v>
      </c>
      <c r="E24" s="95"/>
      <c r="F24" s="65">
        <f>C24*D24</f>
        <v>144.48</v>
      </c>
      <c r="G24" s="112">
        <v>10</v>
      </c>
      <c r="H24" s="70">
        <f>F24/2</f>
        <v>72.24</v>
      </c>
      <c r="I24" s="71">
        <f>F24/2</f>
        <v>72.24</v>
      </c>
    </row>
    <row r="25" spans="1:9" ht="27" customHeight="1" thickBot="1">
      <c r="A25" s="169" t="s">
        <v>9</v>
      </c>
      <c r="B25" s="169"/>
      <c r="C25" s="169"/>
      <c r="D25" s="173" t="s">
        <v>10</v>
      </c>
      <c r="E25" s="173"/>
      <c r="F25" s="21">
        <f>SUM(F22:F24)</f>
        <v>1624.1399999999999</v>
      </c>
      <c r="G25" s="22">
        <f>SUM(G22:G24)</f>
        <v>46</v>
      </c>
      <c r="H25" s="7">
        <f>SUM(H22:H24)</f>
        <v>812.0699999999999</v>
      </c>
      <c r="I25" s="81">
        <f>SUM(I22:I24)+G25</f>
        <v>858.0699999999999</v>
      </c>
    </row>
    <row r="26" spans="1:9" ht="27" customHeight="1">
      <c r="A26" s="169"/>
      <c r="B26" s="169"/>
      <c r="C26" s="169"/>
      <c r="D26" s="174" t="s">
        <v>11</v>
      </c>
      <c r="E26" s="174"/>
      <c r="F26" s="23"/>
      <c r="G26" s="18" t="s">
        <v>128</v>
      </c>
      <c r="H26" s="18"/>
      <c r="I26" s="24"/>
    </row>
    <row r="27" spans="1:9" ht="27" customHeight="1" thickBot="1">
      <c r="A27" s="2"/>
      <c r="B27" s="2"/>
      <c r="C27" s="2"/>
      <c r="D27" s="2"/>
      <c r="E27" s="2"/>
      <c r="F27" s="2"/>
      <c r="G27" s="2"/>
      <c r="H27" s="2"/>
      <c r="I27" s="2"/>
    </row>
    <row r="28" spans="1:9" ht="27" customHeight="1" thickBot="1">
      <c r="A28" s="12" t="s">
        <v>1</v>
      </c>
      <c r="B28" s="13" t="s">
        <v>173</v>
      </c>
      <c r="C28" s="170" t="s">
        <v>2</v>
      </c>
      <c r="D28" s="176" t="s">
        <v>3</v>
      </c>
      <c r="E28" s="176" t="s">
        <v>4</v>
      </c>
      <c r="F28" s="176" t="s">
        <v>5</v>
      </c>
      <c r="G28" s="176" t="s">
        <v>6</v>
      </c>
      <c r="H28" s="177" t="s">
        <v>237</v>
      </c>
      <c r="I28" s="172" t="s">
        <v>238</v>
      </c>
    </row>
    <row r="29" spans="1:9" ht="27" customHeight="1" thickBot="1">
      <c r="A29" s="6" t="s">
        <v>7</v>
      </c>
      <c r="B29" s="5" t="s">
        <v>96</v>
      </c>
      <c r="C29" s="170"/>
      <c r="D29" s="176"/>
      <c r="E29" s="176"/>
      <c r="F29" s="176"/>
      <c r="G29" s="176"/>
      <c r="H29" s="177"/>
      <c r="I29" s="172"/>
    </row>
    <row r="30" spans="1:9" ht="27" customHeight="1" thickBot="1">
      <c r="A30" s="171" t="s">
        <v>61</v>
      </c>
      <c r="B30" s="171"/>
      <c r="C30" s="16">
        <v>7</v>
      </c>
      <c r="D30" s="57">
        <v>174.94</v>
      </c>
      <c r="E30" s="17"/>
      <c r="F30" s="65">
        <f>C30*D30</f>
        <v>1224.58</v>
      </c>
      <c r="G30" s="49">
        <v>20</v>
      </c>
      <c r="H30" s="49">
        <f>F30/2</f>
        <v>612.29</v>
      </c>
      <c r="I30" s="50">
        <f>F30/2</f>
        <v>612.29</v>
      </c>
    </row>
    <row r="31" spans="1:9" ht="27" customHeight="1" hidden="1">
      <c r="A31" s="168"/>
      <c r="B31" s="168"/>
      <c r="C31" s="25"/>
      <c r="D31" s="26"/>
      <c r="E31" s="26"/>
      <c r="F31" s="65">
        <f>C31*D31</f>
        <v>0</v>
      </c>
      <c r="G31" s="53"/>
      <c r="H31" s="49">
        <f>F31/2</f>
        <v>0</v>
      </c>
      <c r="I31" s="50">
        <f>F31/2</f>
        <v>0</v>
      </c>
    </row>
    <row r="32" spans="1:9" ht="27" customHeight="1" hidden="1">
      <c r="A32" s="168"/>
      <c r="B32" s="168"/>
      <c r="C32" s="25"/>
      <c r="D32" s="26"/>
      <c r="E32" s="26"/>
      <c r="F32" s="65">
        <f>C32*D32</f>
        <v>0</v>
      </c>
      <c r="G32" s="53"/>
      <c r="H32" s="49">
        <f>F32/2</f>
        <v>0</v>
      </c>
      <c r="I32" s="50">
        <f>F32/2</f>
        <v>0</v>
      </c>
    </row>
    <row r="33" spans="1:9" ht="27" customHeight="1" hidden="1">
      <c r="A33" s="175"/>
      <c r="B33" s="175"/>
      <c r="C33" s="18"/>
      <c r="D33" s="26"/>
      <c r="E33" s="26"/>
      <c r="F33" s="65">
        <f>C33*D33</f>
        <v>0</v>
      </c>
      <c r="G33" s="53"/>
      <c r="H33" s="49">
        <f>F33/2</f>
        <v>0</v>
      </c>
      <c r="I33" s="50">
        <f>F33/2</f>
        <v>0</v>
      </c>
    </row>
    <row r="34" spans="1:9" ht="27" customHeight="1" thickBot="1">
      <c r="A34" s="164" t="s">
        <v>232</v>
      </c>
      <c r="B34" s="165"/>
      <c r="C34" s="92">
        <v>7</v>
      </c>
      <c r="D34" s="123">
        <v>36.44</v>
      </c>
      <c r="E34" s="86" t="s">
        <v>239</v>
      </c>
      <c r="F34" s="65">
        <f>C34*D34</f>
        <v>255.07999999999998</v>
      </c>
      <c r="G34" s="63">
        <v>16</v>
      </c>
      <c r="H34" s="49">
        <f>F34/2</f>
        <v>127.53999999999999</v>
      </c>
      <c r="I34" s="50">
        <f>F34/2</f>
        <v>127.53999999999999</v>
      </c>
    </row>
    <row r="35" spans="1:9" ht="27" customHeight="1" thickBot="1">
      <c r="A35" s="169" t="s">
        <v>9</v>
      </c>
      <c r="B35" s="169"/>
      <c r="C35" s="169"/>
      <c r="D35" s="173" t="s">
        <v>10</v>
      </c>
      <c r="E35" s="173"/>
      <c r="F35" s="21">
        <f>SUM(F30:F34)</f>
        <v>1479.6599999999999</v>
      </c>
      <c r="G35" s="52">
        <f>SUM(G30:G34)</f>
        <v>36</v>
      </c>
      <c r="H35" s="7">
        <f>SUM(H30:H34)</f>
        <v>739.8299999999999</v>
      </c>
      <c r="I35" s="81">
        <f>SUM(I30:I34)+G35</f>
        <v>775.8299999999999</v>
      </c>
    </row>
    <row r="36" spans="1:9" ht="27" customHeight="1" thickBot="1">
      <c r="A36" s="169"/>
      <c r="B36" s="169"/>
      <c r="C36" s="169"/>
      <c r="D36" s="174" t="s">
        <v>11</v>
      </c>
      <c r="E36" s="174"/>
      <c r="F36" s="23"/>
      <c r="G36" s="18" t="s">
        <v>128</v>
      </c>
      <c r="H36" s="18"/>
      <c r="I36" s="24"/>
    </row>
    <row r="37" spans="1:9" ht="27" customHeight="1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27" customHeight="1" thickBot="1">
      <c r="A38" s="12" t="s">
        <v>1</v>
      </c>
      <c r="B38" s="13" t="s">
        <v>174</v>
      </c>
      <c r="C38" s="170" t="s">
        <v>2</v>
      </c>
      <c r="D38" s="176" t="s">
        <v>3</v>
      </c>
      <c r="E38" s="176" t="s">
        <v>4</v>
      </c>
      <c r="F38" s="176" t="s">
        <v>5</v>
      </c>
      <c r="G38" s="176" t="s">
        <v>6</v>
      </c>
      <c r="H38" s="177" t="s">
        <v>237</v>
      </c>
      <c r="I38" s="172" t="s">
        <v>238</v>
      </c>
    </row>
    <row r="39" spans="1:9" ht="27" customHeight="1" thickBot="1">
      <c r="A39" s="6" t="s">
        <v>7</v>
      </c>
      <c r="B39" s="5" t="s">
        <v>98</v>
      </c>
      <c r="C39" s="170"/>
      <c r="D39" s="176"/>
      <c r="E39" s="176"/>
      <c r="F39" s="176"/>
      <c r="G39" s="176"/>
      <c r="H39" s="177"/>
      <c r="I39" s="172"/>
    </row>
    <row r="40" spans="1:9" ht="27" customHeight="1" thickBot="1">
      <c r="A40" s="171" t="s">
        <v>61</v>
      </c>
      <c r="B40" s="171"/>
      <c r="C40" s="16">
        <v>7</v>
      </c>
      <c r="D40" s="57">
        <v>174.94</v>
      </c>
      <c r="E40" s="17"/>
      <c r="F40" s="65">
        <f>C40*D40</f>
        <v>1224.58</v>
      </c>
      <c r="G40" s="49">
        <v>20</v>
      </c>
      <c r="H40" s="49">
        <f>F40/2</f>
        <v>612.29</v>
      </c>
      <c r="I40" s="50">
        <f>F40/2</f>
        <v>612.29</v>
      </c>
    </row>
    <row r="41" spans="1:9" ht="27" customHeight="1" thickBot="1">
      <c r="A41" s="168" t="s">
        <v>227</v>
      </c>
      <c r="B41" s="168"/>
      <c r="C41" s="25">
        <v>7</v>
      </c>
      <c r="D41" s="123">
        <v>36.44</v>
      </c>
      <c r="E41" s="26" t="s">
        <v>239</v>
      </c>
      <c r="F41" s="65">
        <f>C41*D41</f>
        <v>255.07999999999998</v>
      </c>
      <c r="G41" s="53">
        <v>16</v>
      </c>
      <c r="H41" s="53">
        <f>F41/2</f>
        <v>127.53999999999999</v>
      </c>
      <c r="I41" s="54">
        <f>F41/2</f>
        <v>127.53999999999999</v>
      </c>
    </row>
    <row r="42" spans="1:9" ht="27" customHeight="1" hidden="1">
      <c r="A42" s="168"/>
      <c r="B42" s="168"/>
      <c r="C42" s="25"/>
      <c r="D42" s="26"/>
      <c r="E42" s="26"/>
      <c r="F42" s="65">
        <f>C42*D42</f>
        <v>0</v>
      </c>
      <c r="G42" s="26"/>
      <c r="H42" s="53">
        <f>F42/2</f>
        <v>0</v>
      </c>
      <c r="I42" s="54">
        <f>F42/2</f>
        <v>0</v>
      </c>
    </row>
    <row r="43" spans="1:9" ht="27" customHeight="1" hidden="1">
      <c r="A43" s="175"/>
      <c r="B43" s="175"/>
      <c r="C43" s="18"/>
      <c r="D43" s="26"/>
      <c r="E43" s="26"/>
      <c r="F43" s="65">
        <f>C43*D43</f>
        <v>0</v>
      </c>
      <c r="G43" s="26"/>
      <c r="H43" s="53">
        <f>F43/2</f>
        <v>0</v>
      </c>
      <c r="I43" s="54">
        <f>F43/2</f>
        <v>0</v>
      </c>
    </row>
    <row r="44" spans="1:9" ht="27" customHeight="1" thickBot="1">
      <c r="A44" s="164" t="s">
        <v>236</v>
      </c>
      <c r="B44" s="165"/>
      <c r="C44" s="92">
        <v>7</v>
      </c>
      <c r="D44" s="124">
        <v>24.08</v>
      </c>
      <c r="E44" s="90"/>
      <c r="F44" s="65">
        <f>C44*D44</f>
        <v>168.56</v>
      </c>
      <c r="G44" s="40">
        <v>10</v>
      </c>
      <c r="H44" s="53">
        <f>F44/2</f>
        <v>84.28</v>
      </c>
      <c r="I44" s="54">
        <f>F44/2</f>
        <v>84.28</v>
      </c>
    </row>
    <row r="45" spans="1:9" ht="27" customHeight="1" thickBot="1">
      <c r="A45" s="169" t="s">
        <v>9</v>
      </c>
      <c r="B45" s="169"/>
      <c r="C45" s="169"/>
      <c r="D45" s="173" t="s">
        <v>10</v>
      </c>
      <c r="E45" s="173"/>
      <c r="F45" s="21">
        <f>SUM(F40:F44)</f>
        <v>1648.2199999999998</v>
      </c>
      <c r="G45" s="22">
        <f>SUM(G40:G44)</f>
        <v>46</v>
      </c>
      <c r="H45" s="7">
        <f>SUM(H40:H44)</f>
        <v>824.1099999999999</v>
      </c>
      <c r="I45" s="81">
        <f>SUM(I40:I44)+G45</f>
        <v>870.1099999999999</v>
      </c>
    </row>
    <row r="46" spans="1:9" ht="27" customHeight="1" thickBot="1">
      <c r="A46" s="169"/>
      <c r="B46" s="169"/>
      <c r="C46" s="169"/>
      <c r="D46" s="174" t="s">
        <v>11</v>
      </c>
      <c r="E46" s="174"/>
      <c r="F46" s="23"/>
      <c r="G46" s="18" t="s">
        <v>128</v>
      </c>
      <c r="H46" s="18"/>
      <c r="I46" s="24"/>
    </row>
    <row r="47" spans="1:9" ht="27" customHeight="1" thickBot="1">
      <c r="A47" s="2"/>
      <c r="B47" s="2"/>
      <c r="C47" s="2"/>
      <c r="D47" s="2"/>
      <c r="E47" s="2"/>
      <c r="F47" s="2"/>
      <c r="G47" s="2"/>
      <c r="H47" s="2"/>
      <c r="I47" s="2"/>
    </row>
    <row r="48" spans="1:9" ht="27" customHeight="1" thickBot="1">
      <c r="A48" s="12" t="s">
        <v>1</v>
      </c>
      <c r="B48" s="13" t="s">
        <v>175</v>
      </c>
      <c r="C48" s="170" t="s">
        <v>2</v>
      </c>
      <c r="D48" s="176" t="s">
        <v>3</v>
      </c>
      <c r="E48" s="176" t="s">
        <v>4</v>
      </c>
      <c r="F48" s="176" t="s">
        <v>5</v>
      </c>
      <c r="G48" s="176" t="s">
        <v>6</v>
      </c>
      <c r="H48" s="177" t="s">
        <v>237</v>
      </c>
      <c r="I48" s="172" t="s">
        <v>238</v>
      </c>
    </row>
    <row r="49" spans="1:9" ht="27" customHeight="1" thickBot="1">
      <c r="A49" s="6" t="s">
        <v>7</v>
      </c>
      <c r="B49" s="5" t="s">
        <v>99</v>
      </c>
      <c r="C49" s="170"/>
      <c r="D49" s="176"/>
      <c r="E49" s="176"/>
      <c r="F49" s="176"/>
      <c r="G49" s="176"/>
      <c r="H49" s="177"/>
      <c r="I49" s="172"/>
    </row>
    <row r="50" spans="1:9" ht="27" customHeight="1" thickBot="1">
      <c r="A50" s="171" t="s">
        <v>61</v>
      </c>
      <c r="B50" s="171"/>
      <c r="C50" s="16">
        <v>7</v>
      </c>
      <c r="D50" s="57">
        <v>174.94</v>
      </c>
      <c r="E50" s="17"/>
      <c r="F50" s="65">
        <f>C50*D50</f>
        <v>1224.58</v>
      </c>
      <c r="G50" s="49">
        <v>20</v>
      </c>
      <c r="H50" s="49">
        <f>F50/2</f>
        <v>612.29</v>
      </c>
      <c r="I50" s="50">
        <f>F50/2</f>
        <v>612.29</v>
      </c>
    </row>
    <row r="51" spans="1:9" ht="27" customHeight="1" hidden="1">
      <c r="A51" s="168"/>
      <c r="B51" s="168"/>
      <c r="C51" s="25"/>
      <c r="D51" s="26"/>
      <c r="E51" s="26"/>
      <c r="F51" s="65">
        <f>C51*D51</f>
        <v>0</v>
      </c>
      <c r="G51" s="53"/>
      <c r="H51" s="49">
        <f>F51/2</f>
        <v>0</v>
      </c>
      <c r="I51" s="50">
        <f>F51/2</f>
        <v>0</v>
      </c>
    </row>
    <row r="52" spans="1:9" ht="27" customHeight="1" hidden="1">
      <c r="A52" s="168"/>
      <c r="B52" s="168"/>
      <c r="C52" s="25"/>
      <c r="D52" s="26"/>
      <c r="E52" s="26"/>
      <c r="F52" s="65">
        <f>C52*D52</f>
        <v>0</v>
      </c>
      <c r="G52" s="53"/>
      <c r="H52" s="49">
        <f>F52/2</f>
        <v>0</v>
      </c>
      <c r="I52" s="50">
        <f>F52/2</f>
        <v>0</v>
      </c>
    </row>
    <row r="53" spans="1:9" ht="27" customHeight="1" hidden="1">
      <c r="A53" s="175"/>
      <c r="B53" s="175"/>
      <c r="C53" s="18"/>
      <c r="D53" s="26"/>
      <c r="E53" s="26"/>
      <c r="F53" s="65">
        <f>C53*D53</f>
        <v>0</v>
      </c>
      <c r="G53" s="53"/>
      <c r="H53" s="49">
        <f>F53/2</f>
        <v>0</v>
      </c>
      <c r="I53" s="50">
        <f>F53/2</f>
        <v>0</v>
      </c>
    </row>
    <row r="54" spans="1:9" ht="27" customHeight="1" thickBot="1">
      <c r="A54" s="164" t="s">
        <v>229</v>
      </c>
      <c r="B54" s="165"/>
      <c r="C54" s="92">
        <v>4</v>
      </c>
      <c r="D54" s="124">
        <v>24.08</v>
      </c>
      <c r="E54" s="90"/>
      <c r="F54" s="65">
        <f>C54*D54</f>
        <v>96.32</v>
      </c>
      <c r="G54" s="63">
        <v>10</v>
      </c>
      <c r="H54" s="49">
        <f>F54/2</f>
        <v>48.16</v>
      </c>
      <c r="I54" s="50">
        <f>F54/2</f>
        <v>48.16</v>
      </c>
    </row>
    <row r="55" spans="1:9" ht="27" customHeight="1" thickBot="1">
      <c r="A55" s="169" t="s">
        <v>9</v>
      </c>
      <c r="B55" s="169"/>
      <c r="C55" s="169"/>
      <c r="D55" s="173" t="s">
        <v>10</v>
      </c>
      <c r="E55" s="173"/>
      <c r="F55" s="21">
        <f>SUM(F50:F54)</f>
        <v>1320.8999999999999</v>
      </c>
      <c r="G55" s="52">
        <f>SUM(G50:G54)</f>
        <v>30</v>
      </c>
      <c r="H55" s="7">
        <f>SUM(H50:H54)</f>
        <v>660.4499999999999</v>
      </c>
      <c r="I55" s="81">
        <f>SUM(I50:I54)+G55</f>
        <v>690.4499999999999</v>
      </c>
    </row>
    <row r="56" spans="1:9" ht="27" customHeight="1" thickBot="1">
      <c r="A56" s="169"/>
      <c r="B56" s="169"/>
      <c r="C56" s="169"/>
      <c r="D56" s="174" t="s">
        <v>11</v>
      </c>
      <c r="E56" s="174"/>
      <c r="F56" s="23"/>
      <c r="G56" s="18" t="s">
        <v>128</v>
      </c>
      <c r="H56" s="18"/>
      <c r="I56" s="24"/>
    </row>
    <row r="57" spans="1:9" ht="27" customHeight="1" thickBot="1">
      <c r="A57" s="2"/>
      <c r="B57" s="2"/>
      <c r="C57" s="2"/>
      <c r="D57" s="2"/>
      <c r="E57" s="2"/>
      <c r="F57" s="2"/>
      <c r="G57" s="2"/>
      <c r="H57" s="2"/>
      <c r="I57" s="2"/>
    </row>
    <row r="58" spans="1:9" ht="27" customHeight="1" thickBot="1">
      <c r="A58" s="12" t="s">
        <v>1</v>
      </c>
      <c r="B58" s="13" t="s">
        <v>180</v>
      </c>
      <c r="C58" s="170" t="s">
        <v>2</v>
      </c>
      <c r="D58" s="176" t="s">
        <v>3</v>
      </c>
      <c r="E58" s="176" t="s">
        <v>4</v>
      </c>
      <c r="F58" s="176" t="s">
        <v>5</v>
      </c>
      <c r="G58" s="176" t="s">
        <v>6</v>
      </c>
      <c r="H58" s="177" t="s">
        <v>237</v>
      </c>
      <c r="I58" s="172" t="s">
        <v>238</v>
      </c>
    </row>
    <row r="59" spans="1:9" ht="35.25" customHeight="1" thickBot="1">
      <c r="A59" s="6" t="s">
        <v>7</v>
      </c>
      <c r="B59" s="5" t="s">
        <v>100</v>
      </c>
      <c r="C59" s="170"/>
      <c r="D59" s="176"/>
      <c r="E59" s="176"/>
      <c r="F59" s="176"/>
      <c r="G59" s="176"/>
      <c r="H59" s="177"/>
      <c r="I59" s="172"/>
    </row>
    <row r="60" spans="1:9" ht="27" customHeight="1" thickBot="1">
      <c r="A60" s="171" t="s">
        <v>61</v>
      </c>
      <c r="B60" s="171"/>
      <c r="C60" s="16">
        <v>7</v>
      </c>
      <c r="D60" s="57">
        <v>174.94</v>
      </c>
      <c r="E60" s="17"/>
      <c r="F60" s="65">
        <f>C60*D60</f>
        <v>1224.58</v>
      </c>
      <c r="G60" s="49">
        <v>20</v>
      </c>
      <c r="H60" s="49">
        <f>F60/2</f>
        <v>612.29</v>
      </c>
      <c r="I60" s="50">
        <f>F60/2</f>
        <v>612.29</v>
      </c>
    </row>
    <row r="61" spans="1:9" ht="27" customHeight="1" hidden="1">
      <c r="A61" s="168"/>
      <c r="B61" s="168"/>
      <c r="C61" s="25"/>
      <c r="D61" s="26"/>
      <c r="E61" s="26"/>
      <c r="F61" s="72"/>
      <c r="G61" s="53"/>
      <c r="H61" s="53"/>
      <c r="I61" s="54"/>
    </row>
    <row r="62" spans="1:9" ht="27" customHeight="1" hidden="1" thickBot="1">
      <c r="A62" s="175"/>
      <c r="B62" s="175"/>
      <c r="C62" s="18"/>
      <c r="D62" s="26"/>
      <c r="E62" s="26"/>
      <c r="F62" s="53"/>
      <c r="G62" s="53"/>
      <c r="H62" s="53"/>
      <c r="I62" s="54"/>
    </row>
    <row r="63" spans="1:9" ht="27" customHeight="1" thickBot="1">
      <c r="A63" s="169" t="s">
        <v>9</v>
      </c>
      <c r="B63" s="169"/>
      <c r="C63" s="169"/>
      <c r="D63" s="173" t="s">
        <v>10</v>
      </c>
      <c r="E63" s="173"/>
      <c r="F63" s="21">
        <f>SUM(F60:F62)</f>
        <v>1224.58</v>
      </c>
      <c r="G63" s="52">
        <f>SUM(G60:G62)</f>
        <v>20</v>
      </c>
      <c r="H63" s="7">
        <f>SUM(H60:H62)</f>
        <v>612.29</v>
      </c>
      <c r="I63" s="81">
        <f>SUM(I60:I62)+G63</f>
        <v>632.29</v>
      </c>
    </row>
    <row r="64" spans="1:9" ht="27" customHeight="1" thickBot="1">
      <c r="A64" s="169"/>
      <c r="B64" s="169"/>
      <c r="C64" s="169"/>
      <c r="D64" s="174" t="s">
        <v>11</v>
      </c>
      <c r="E64" s="174"/>
      <c r="F64" s="23"/>
      <c r="G64" s="18" t="s">
        <v>128</v>
      </c>
      <c r="H64" s="18"/>
      <c r="I64" s="24"/>
    </row>
    <row r="65" spans="1:9" ht="27" customHeight="1" thickBot="1">
      <c r="A65" s="2"/>
      <c r="B65" s="2"/>
      <c r="C65" s="2"/>
      <c r="D65" s="2"/>
      <c r="E65" s="2"/>
      <c r="F65" s="2"/>
      <c r="G65" s="2"/>
      <c r="H65" s="2"/>
      <c r="I65" s="2"/>
    </row>
    <row r="66" spans="1:9" ht="27" customHeight="1" thickBot="1">
      <c r="A66" s="12" t="s">
        <v>1</v>
      </c>
      <c r="B66" s="13" t="s">
        <v>176</v>
      </c>
      <c r="C66" s="170" t="s">
        <v>2</v>
      </c>
      <c r="D66" s="176" t="s">
        <v>3</v>
      </c>
      <c r="E66" s="176" t="s">
        <v>4</v>
      </c>
      <c r="F66" s="176" t="s">
        <v>5</v>
      </c>
      <c r="G66" s="176" t="s">
        <v>6</v>
      </c>
      <c r="H66" s="177" t="s">
        <v>237</v>
      </c>
      <c r="I66" s="172" t="s">
        <v>238</v>
      </c>
    </row>
    <row r="67" spans="1:9" ht="27" customHeight="1" thickBot="1">
      <c r="A67" s="6" t="s">
        <v>7</v>
      </c>
      <c r="B67" s="5" t="s">
        <v>101</v>
      </c>
      <c r="C67" s="170"/>
      <c r="D67" s="176"/>
      <c r="E67" s="176"/>
      <c r="F67" s="176"/>
      <c r="G67" s="176"/>
      <c r="H67" s="177"/>
      <c r="I67" s="172"/>
    </row>
    <row r="68" spans="1:9" ht="27" customHeight="1" thickBot="1">
      <c r="A68" s="171" t="s">
        <v>63</v>
      </c>
      <c r="B68" s="171"/>
      <c r="C68" s="16">
        <v>6</v>
      </c>
      <c r="D68" s="57">
        <v>174.94</v>
      </c>
      <c r="E68" s="17"/>
      <c r="F68" s="65">
        <f>C68*D68</f>
        <v>1049.6399999999999</v>
      </c>
      <c r="G68" s="49">
        <v>20</v>
      </c>
      <c r="H68" s="49">
        <f>F68/2</f>
        <v>524.8199999999999</v>
      </c>
      <c r="I68" s="50">
        <f>F68/2</f>
        <v>524.8199999999999</v>
      </c>
    </row>
    <row r="69" spans="1:9" ht="27" customHeight="1" hidden="1" thickBot="1">
      <c r="A69" s="175"/>
      <c r="B69" s="175"/>
      <c r="C69" s="18"/>
      <c r="D69" s="26"/>
      <c r="E69" s="26"/>
      <c r="F69" s="53"/>
      <c r="G69" s="53"/>
      <c r="H69" s="53"/>
      <c r="I69" s="54"/>
    </row>
    <row r="70" spans="1:9" ht="27" customHeight="1" thickBot="1">
      <c r="A70" s="169" t="s">
        <v>9</v>
      </c>
      <c r="B70" s="169"/>
      <c r="C70" s="169"/>
      <c r="D70" s="173" t="s">
        <v>10</v>
      </c>
      <c r="E70" s="173"/>
      <c r="F70" s="21">
        <f>SUM(F68:F69)</f>
        <v>1049.6399999999999</v>
      </c>
      <c r="G70" s="52">
        <f>SUM(G68:G69)</f>
        <v>20</v>
      </c>
      <c r="H70" s="7">
        <f>SUM(H68:H69)</f>
        <v>524.8199999999999</v>
      </c>
      <c r="I70" s="81">
        <f>SUM(I68:I69)+G70</f>
        <v>544.8199999999999</v>
      </c>
    </row>
    <row r="71" spans="1:9" ht="27" customHeight="1" thickBot="1">
      <c r="A71" s="169"/>
      <c r="B71" s="169"/>
      <c r="C71" s="169"/>
      <c r="D71" s="174" t="s">
        <v>11</v>
      </c>
      <c r="E71" s="174"/>
      <c r="F71" s="23"/>
      <c r="G71" s="18" t="s">
        <v>128</v>
      </c>
      <c r="H71" s="18"/>
      <c r="I71" s="24"/>
    </row>
    <row r="72" spans="1:9" ht="27" customHeight="1" thickBot="1">
      <c r="A72" s="2"/>
      <c r="B72" s="2"/>
      <c r="C72" s="2"/>
      <c r="D72" s="2"/>
      <c r="E72" s="2"/>
      <c r="F72" s="2"/>
      <c r="G72" s="2"/>
      <c r="H72" s="2"/>
      <c r="I72" s="2"/>
    </row>
    <row r="73" spans="1:9" ht="27" customHeight="1" thickBot="1">
      <c r="A73" s="12" t="s">
        <v>1</v>
      </c>
      <c r="B73" s="13" t="s">
        <v>215</v>
      </c>
      <c r="C73" s="170" t="s">
        <v>2</v>
      </c>
      <c r="D73" s="176" t="s">
        <v>3</v>
      </c>
      <c r="E73" s="176" t="s">
        <v>4</v>
      </c>
      <c r="F73" s="176" t="s">
        <v>5</v>
      </c>
      <c r="G73" s="176" t="s">
        <v>6</v>
      </c>
      <c r="H73" s="177" t="s">
        <v>237</v>
      </c>
      <c r="I73" s="172" t="s">
        <v>238</v>
      </c>
    </row>
    <row r="74" spans="1:9" ht="27" customHeight="1" thickBot="1">
      <c r="A74" s="6" t="s">
        <v>7</v>
      </c>
      <c r="B74" s="5" t="s">
        <v>102</v>
      </c>
      <c r="C74" s="170"/>
      <c r="D74" s="176"/>
      <c r="E74" s="176"/>
      <c r="F74" s="176"/>
      <c r="G74" s="176"/>
      <c r="H74" s="177"/>
      <c r="I74" s="172"/>
    </row>
    <row r="75" spans="1:9" ht="27" customHeight="1" thickBot="1">
      <c r="A75" s="171" t="s">
        <v>63</v>
      </c>
      <c r="B75" s="171"/>
      <c r="C75" s="16">
        <v>6</v>
      </c>
      <c r="D75" s="57">
        <v>174.94</v>
      </c>
      <c r="E75" s="17"/>
      <c r="F75" s="65">
        <f>C75*D75</f>
        <v>1049.6399999999999</v>
      </c>
      <c r="G75" s="49">
        <v>20</v>
      </c>
      <c r="H75" s="49">
        <f>F75/2</f>
        <v>524.8199999999999</v>
      </c>
      <c r="I75" s="50">
        <f>F75/2</f>
        <v>524.8199999999999</v>
      </c>
    </row>
    <row r="76" spans="1:9" ht="27" customHeight="1" hidden="1">
      <c r="A76" s="168"/>
      <c r="B76" s="168"/>
      <c r="C76" s="25"/>
      <c r="D76" s="26"/>
      <c r="E76" s="26"/>
      <c r="F76" s="65">
        <f>C76*D76</f>
        <v>0</v>
      </c>
      <c r="G76" s="53"/>
      <c r="H76" s="49">
        <f>F76/2</f>
        <v>0</v>
      </c>
      <c r="I76" s="50">
        <f>F76/2</f>
        <v>0</v>
      </c>
    </row>
    <row r="77" spans="1:9" ht="27" customHeight="1" hidden="1" thickBot="1">
      <c r="A77" s="175"/>
      <c r="B77" s="175"/>
      <c r="C77" s="18"/>
      <c r="D77" s="26"/>
      <c r="E77" s="26"/>
      <c r="F77" s="65">
        <f>C77*D77</f>
        <v>0</v>
      </c>
      <c r="G77" s="53"/>
      <c r="H77" s="49">
        <f>F77/2</f>
        <v>0</v>
      </c>
      <c r="I77" s="50">
        <f>F77/2</f>
        <v>0</v>
      </c>
    </row>
    <row r="78" spans="1:9" ht="27" customHeight="1" thickBot="1">
      <c r="A78" s="164" t="s">
        <v>229</v>
      </c>
      <c r="B78" s="165"/>
      <c r="C78" s="93">
        <v>6</v>
      </c>
      <c r="D78" s="124">
        <v>24.08</v>
      </c>
      <c r="E78" s="86"/>
      <c r="F78" s="65">
        <f>C78*D78</f>
        <v>144.48</v>
      </c>
      <c r="G78" s="63">
        <v>10</v>
      </c>
      <c r="H78" s="49">
        <f>F78/2</f>
        <v>72.24</v>
      </c>
      <c r="I78" s="50">
        <f>F78/2</f>
        <v>72.24</v>
      </c>
    </row>
    <row r="79" spans="1:9" ht="27" customHeight="1" thickBot="1">
      <c r="A79" s="169" t="s">
        <v>9</v>
      </c>
      <c r="B79" s="169"/>
      <c r="C79" s="169"/>
      <c r="D79" s="173" t="s">
        <v>10</v>
      </c>
      <c r="E79" s="173"/>
      <c r="F79" s="21">
        <f>SUM(F75:F78)</f>
        <v>1194.12</v>
      </c>
      <c r="G79" s="52">
        <f>SUM(G75:G78)</f>
        <v>30</v>
      </c>
      <c r="H79" s="7">
        <f>SUM(H75:H78)</f>
        <v>597.06</v>
      </c>
      <c r="I79" s="81">
        <f>SUM(I75:I78)+G79</f>
        <v>627.06</v>
      </c>
    </row>
    <row r="80" spans="1:9" ht="27" customHeight="1" thickBot="1">
      <c r="A80" s="169"/>
      <c r="B80" s="169"/>
      <c r="C80" s="169"/>
      <c r="D80" s="174" t="s">
        <v>11</v>
      </c>
      <c r="E80" s="174"/>
      <c r="F80" s="23"/>
      <c r="G80" s="18" t="s">
        <v>128</v>
      </c>
      <c r="H80" s="18"/>
      <c r="I80" s="24"/>
    </row>
    <row r="81" spans="1:9" ht="27" customHeight="1" thickBot="1">
      <c r="A81" s="2"/>
      <c r="B81" s="2"/>
      <c r="C81" s="2"/>
      <c r="D81" s="2"/>
      <c r="E81" s="2"/>
      <c r="F81" s="2"/>
      <c r="G81" s="2"/>
      <c r="H81" s="2"/>
      <c r="I81" s="2"/>
    </row>
    <row r="82" spans="1:9" ht="27" customHeight="1" thickBot="1">
      <c r="A82" s="12" t="s">
        <v>1</v>
      </c>
      <c r="B82" s="13" t="s">
        <v>123</v>
      </c>
      <c r="C82" s="170" t="s">
        <v>2</v>
      </c>
      <c r="D82" s="176" t="s">
        <v>3</v>
      </c>
      <c r="E82" s="176" t="s">
        <v>4</v>
      </c>
      <c r="F82" s="176" t="s">
        <v>5</v>
      </c>
      <c r="G82" s="176" t="s">
        <v>6</v>
      </c>
      <c r="H82" s="177" t="s">
        <v>237</v>
      </c>
      <c r="I82" s="172" t="s">
        <v>238</v>
      </c>
    </row>
    <row r="83" spans="1:9" ht="27" customHeight="1" thickBot="1">
      <c r="A83" s="6" t="s">
        <v>7</v>
      </c>
      <c r="B83" s="5" t="s">
        <v>103</v>
      </c>
      <c r="C83" s="195"/>
      <c r="D83" s="194"/>
      <c r="E83" s="176"/>
      <c r="F83" s="176"/>
      <c r="G83" s="176"/>
      <c r="H83" s="177"/>
      <c r="I83" s="172"/>
    </row>
    <row r="84" spans="1:9" ht="27" customHeight="1" thickBot="1">
      <c r="A84" s="171" t="s">
        <v>63</v>
      </c>
      <c r="B84" s="193"/>
      <c r="C84" s="78">
        <v>6</v>
      </c>
      <c r="D84" s="79">
        <v>174.94</v>
      </c>
      <c r="E84" s="154"/>
      <c r="F84" s="65">
        <f>C84*D84</f>
        <v>1049.6399999999999</v>
      </c>
      <c r="G84" s="49">
        <v>20</v>
      </c>
      <c r="H84" s="49">
        <f>F84/2</f>
        <v>524.8199999999999</v>
      </c>
      <c r="I84" s="50">
        <f>F84/2</f>
        <v>524.8199999999999</v>
      </c>
    </row>
    <row r="85" spans="1:9" ht="27" customHeight="1" hidden="1" thickBot="1">
      <c r="A85" s="175"/>
      <c r="B85" s="162"/>
      <c r="C85" s="78"/>
      <c r="D85" s="38"/>
      <c r="E85" s="39"/>
      <c r="F85" s="65">
        <f>C85*D85</f>
        <v>0</v>
      </c>
      <c r="G85" s="53"/>
      <c r="H85" s="49">
        <f>F85/2</f>
        <v>0</v>
      </c>
      <c r="I85" s="50">
        <f>F85/2</f>
        <v>0</v>
      </c>
    </row>
    <row r="86" spans="1:9" ht="27" customHeight="1" thickBot="1">
      <c r="A86" s="164" t="s">
        <v>243</v>
      </c>
      <c r="B86" s="165"/>
      <c r="C86" s="78">
        <v>6</v>
      </c>
      <c r="D86" s="155">
        <v>44.49</v>
      </c>
      <c r="E86" s="86"/>
      <c r="F86" s="65">
        <f>C86*D86</f>
        <v>266.94</v>
      </c>
      <c r="G86" s="63">
        <v>16</v>
      </c>
      <c r="H86" s="49">
        <f>F86/2</f>
        <v>133.47</v>
      </c>
      <c r="I86" s="50">
        <f>F86/2</f>
        <v>133.47</v>
      </c>
    </row>
    <row r="87" spans="1:9" ht="27" customHeight="1" thickBot="1">
      <c r="A87" s="169" t="s">
        <v>9</v>
      </c>
      <c r="B87" s="169"/>
      <c r="C87" s="178"/>
      <c r="D87" s="179" t="s">
        <v>10</v>
      </c>
      <c r="E87" s="173"/>
      <c r="F87" s="21">
        <f>SUM(F84:F86)</f>
        <v>1316.58</v>
      </c>
      <c r="G87" s="21">
        <f>SUM(G84:G86)</f>
        <v>36</v>
      </c>
      <c r="H87" s="7">
        <f>SUM(H84:H86)</f>
        <v>658.29</v>
      </c>
      <c r="I87" s="81">
        <f>SUM(I84:I86)+36</f>
        <v>694.29</v>
      </c>
    </row>
    <row r="88" spans="1:9" ht="27" customHeight="1" thickBot="1">
      <c r="A88" s="169"/>
      <c r="B88" s="169"/>
      <c r="C88" s="169"/>
      <c r="D88" s="174" t="s">
        <v>11</v>
      </c>
      <c r="E88" s="174"/>
      <c r="F88" s="23"/>
      <c r="G88" s="18" t="s">
        <v>128</v>
      </c>
      <c r="H88" s="18"/>
      <c r="I88" s="24"/>
    </row>
    <row r="89" spans="1:9" ht="27" customHeight="1" thickBot="1">
      <c r="A89" s="2"/>
      <c r="B89" s="2"/>
      <c r="C89" s="2"/>
      <c r="D89" s="2"/>
      <c r="E89" s="2"/>
      <c r="F89" s="2"/>
      <c r="G89" s="2"/>
      <c r="H89" s="2"/>
      <c r="I89" s="2"/>
    </row>
    <row r="90" spans="1:9" ht="27" customHeight="1" thickBot="1">
      <c r="A90" s="12" t="s">
        <v>1</v>
      </c>
      <c r="B90" s="28" t="s">
        <v>216</v>
      </c>
      <c r="C90" s="170" t="s">
        <v>2</v>
      </c>
      <c r="D90" s="176" t="s">
        <v>3</v>
      </c>
      <c r="E90" s="176" t="s">
        <v>4</v>
      </c>
      <c r="F90" s="176" t="s">
        <v>5</v>
      </c>
      <c r="G90" s="176" t="s">
        <v>6</v>
      </c>
      <c r="H90" s="177" t="s">
        <v>237</v>
      </c>
      <c r="I90" s="172" t="s">
        <v>238</v>
      </c>
    </row>
    <row r="91" spans="1:9" ht="27" customHeight="1" thickBot="1">
      <c r="A91" s="6" t="s">
        <v>7</v>
      </c>
      <c r="B91" s="5" t="s">
        <v>104</v>
      </c>
      <c r="C91" s="170"/>
      <c r="D91" s="176"/>
      <c r="E91" s="176"/>
      <c r="F91" s="176"/>
      <c r="G91" s="176"/>
      <c r="H91" s="177"/>
      <c r="I91" s="172"/>
    </row>
    <row r="92" spans="1:9" ht="27" customHeight="1" thickBot="1">
      <c r="A92" s="171" t="s">
        <v>63</v>
      </c>
      <c r="B92" s="171"/>
      <c r="C92" s="16">
        <v>6</v>
      </c>
      <c r="D92" s="57">
        <v>174.94</v>
      </c>
      <c r="E92" s="17"/>
      <c r="F92" s="65">
        <f>C92*D92</f>
        <v>1049.6399999999999</v>
      </c>
      <c r="G92" s="49">
        <v>20</v>
      </c>
      <c r="H92" s="49">
        <f>F92/2</f>
        <v>524.8199999999999</v>
      </c>
      <c r="I92" s="50">
        <f>F92/2</f>
        <v>524.8199999999999</v>
      </c>
    </row>
    <row r="93" spans="1:9" ht="27" customHeight="1" thickBot="1">
      <c r="A93" s="175" t="s">
        <v>227</v>
      </c>
      <c r="B93" s="175"/>
      <c r="C93" s="18">
        <v>5</v>
      </c>
      <c r="D93" s="123">
        <v>36.44</v>
      </c>
      <c r="E93" s="26" t="s">
        <v>239</v>
      </c>
      <c r="F93" s="65">
        <f>C93*D93</f>
        <v>182.2</v>
      </c>
      <c r="G93" s="53">
        <v>16</v>
      </c>
      <c r="H93" s="53">
        <f>F93/2</f>
        <v>91.1</v>
      </c>
      <c r="I93" s="54">
        <f>F93/2</f>
        <v>91.1</v>
      </c>
    </row>
    <row r="94" spans="1:9" ht="27" customHeight="1" thickBot="1">
      <c r="A94" s="164" t="s">
        <v>229</v>
      </c>
      <c r="B94" s="165"/>
      <c r="C94" s="92">
        <v>6</v>
      </c>
      <c r="D94" s="124">
        <v>24.08</v>
      </c>
      <c r="E94" s="86"/>
      <c r="F94" s="65">
        <f>C94*D94</f>
        <v>144.48</v>
      </c>
      <c r="G94" s="63">
        <v>10</v>
      </c>
      <c r="H94" s="53">
        <f>F94/2</f>
        <v>72.24</v>
      </c>
      <c r="I94" s="54">
        <f>F94/2</f>
        <v>72.24</v>
      </c>
    </row>
    <row r="95" spans="1:9" ht="27" customHeight="1" thickBot="1">
      <c r="A95" s="169" t="s">
        <v>9</v>
      </c>
      <c r="B95" s="169"/>
      <c r="C95" s="169"/>
      <c r="D95" s="173" t="s">
        <v>10</v>
      </c>
      <c r="E95" s="173"/>
      <c r="F95" s="21">
        <f>SUM(F92:F94)</f>
        <v>1376.32</v>
      </c>
      <c r="G95" s="52">
        <f>SUM(G92:G94)</f>
        <v>46</v>
      </c>
      <c r="H95" s="7">
        <f>SUM(H92:H94)</f>
        <v>688.16</v>
      </c>
      <c r="I95" s="81">
        <f>SUM(I92:I94)+G95</f>
        <v>734.16</v>
      </c>
    </row>
    <row r="96" spans="1:9" ht="27" customHeight="1">
      <c r="A96" s="169"/>
      <c r="B96" s="169"/>
      <c r="C96" s="169"/>
      <c r="D96" s="174" t="s">
        <v>11</v>
      </c>
      <c r="E96" s="174"/>
      <c r="F96" s="23"/>
      <c r="G96" s="18" t="s">
        <v>128</v>
      </c>
      <c r="H96" s="18"/>
      <c r="I96" s="24"/>
    </row>
    <row r="97" spans="1:9" ht="27" customHeight="1" thickBot="1">
      <c r="A97" s="2"/>
      <c r="B97" s="2"/>
      <c r="C97" s="2"/>
      <c r="D97" s="2"/>
      <c r="E97" s="2"/>
      <c r="F97" s="2"/>
      <c r="G97" s="2"/>
      <c r="H97" s="2"/>
      <c r="I97" s="2"/>
    </row>
    <row r="98" spans="1:9" ht="27" customHeight="1" thickBot="1">
      <c r="A98" s="12" t="s">
        <v>1</v>
      </c>
      <c r="B98" s="13" t="s">
        <v>179</v>
      </c>
      <c r="C98" s="170" t="s">
        <v>2</v>
      </c>
      <c r="D98" s="176" t="s">
        <v>3</v>
      </c>
      <c r="E98" s="176" t="s">
        <v>4</v>
      </c>
      <c r="F98" s="176" t="s">
        <v>5</v>
      </c>
      <c r="G98" s="176" t="s">
        <v>6</v>
      </c>
      <c r="H98" s="177" t="s">
        <v>237</v>
      </c>
      <c r="I98" s="172" t="s">
        <v>238</v>
      </c>
    </row>
    <row r="99" spans="1:9" ht="27" customHeight="1" thickBot="1">
      <c r="A99" s="6" t="s">
        <v>7</v>
      </c>
      <c r="B99" s="5" t="s">
        <v>105</v>
      </c>
      <c r="C99" s="170"/>
      <c r="D99" s="176"/>
      <c r="E99" s="176"/>
      <c r="F99" s="176"/>
      <c r="G99" s="176"/>
      <c r="H99" s="177"/>
      <c r="I99" s="172"/>
    </row>
    <row r="100" spans="1:9" ht="27" customHeight="1" thickBot="1">
      <c r="A100" s="171" t="s">
        <v>63</v>
      </c>
      <c r="B100" s="171"/>
      <c r="C100" s="16">
        <v>6</v>
      </c>
      <c r="D100" s="57">
        <v>174.94</v>
      </c>
      <c r="E100" s="17"/>
      <c r="F100" s="65">
        <f>C100*D100</f>
        <v>1049.6399999999999</v>
      </c>
      <c r="G100" s="49">
        <v>20</v>
      </c>
      <c r="H100" s="49">
        <f>F100/2</f>
        <v>524.8199999999999</v>
      </c>
      <c r="I100" s="50">
        <f>F100/2</f>
        <v>524.8199999999999</v>
      </c>
    </row>
    <row r="101" spans="1:9" ht="27" customHeight="1" thickBot="1">
      <c r="A101" s="168" t="s">
        <v>142</v>
      </c>
      <c r="B101" s="168"/>
      <c r="C101" s="25">
        <v>6</v>
      </c>
      <c r="D101" s="123">
        <v>36.44</v>
      </c>
      <c r="E101" s="26" t="s">
        <v>239</v>
      </c>
      <c r="F101" s="65">
        <f>C101*D101</f>
        <v>218.64</v>
      </c>
      <c r="G101" s="53">
        <v>16</v>
      </c>
      <c r="H101" s="53">
        <f>F101/2</f>
        <v>109.32</v>
      </c>
      <c r="I101" s="54">
        <f>F101/2</f>
        <v>109.32</v>
      </c>
    </row>
    <row r="102" spans="1:9" ht="27" customHeight="1" hidden="1">
      <c r="A102" s="168"/>
      <c r="B102" s="168"/>
      <c r="C102" s="25"/>
      <c r="D102" s="26"/>
      <c r="E102" s="26"/>
      <c r="F102" s="65">
        <f>C102*D102</f>
        <v>0</v>
      </c>
      <c r="G102" s="53"/>
      <c r="H102" s="53">
        <f>F102/2</f>
        <v>0</v>
      </c>
      <c r="I102" s="54">
        <f>F102/2</f>
        <v>0</v>
      </c>
    </row>
    <row r="103" spans="1:9" ht="27" customHeight="1" hidden="1">
      <c r="A103" s="175"/>
      <c r="B103" s="175"/>
      <c r="C103" s="18"/>
      <c r="D103" s="26"/>
      <c r="E103" s="26"/>
      <c r="F103" s="65">
        <f>C103*D103</f>
        <v>0</v>
      </c>
      <c r="G103" s="53"/>
      <c r="H103" s="53">
        <f>F103/2</f>
        <v>0</v>
      </c>
      <c r="I103" s="54">
        <f>F103/2</f>
        <v>0</v>
      </c>
    </row>
    <row r="104" spans="1:9" ht="27" customHeight="1" thickBot="1">
      <c r="A104" s="164" t="s">
        <v>229</v>
      </c>
      <c r="B104" s="165"/>
      <c r="C104" s="92">
        <v>6</v>
      </c>
      <c r="D104" s="124">
        <v>24.08</v>
      </c>
      <c r="E104" s="86"/>
      <c r="F104" s="65">
        <f>C104*D104</f>
        <v>144.48</v>
      </c>
      <c r="G104" s="63">
        <v>10</v>
      </c>
      <c r="H104" s="53">
        <f>F104/2</f>
        <v>72.24</v>
      </c>
      <c r="I104" s="54">
        <f>F104/2</f>
        <v>72.24</v>
      </c>
    </row>
    <row r="105" spans="1:9" ht="27" customHeight="1" thickBot="1">
      <c r="A105" s="169" t="s">
        <v>9</v>
      </c>
      <c r="B105" s="169"/>
      <c r="C105" s="169"/>
      <c r="D105" s="173" t="s">
        <v>10</v>
      </c>
      <c r="E105" s="173"/>
      <c r="F105" s="21">
        <f>SUM(F100:F104)</f>
        <v>1412.7599999999998</v>
      </c>
      <c r="G105" s="52">
        <f>SUM(G100:G104)</f>
        <v>46</v>
      </c>
      <c r="H105" s="7">
        <f>SUM(H100:H104)</f>
        <v>706.3799999999999</v>
      </c>
      <c r="I105" s="81">
        <f>SUM(I100:I104)+G105</f>
        <v>752.3799999999999</v>
      </c>
    </row>
    <row r="106" spans="1:9" ht="27" customHeight="1" thickBot="1">
      <c r="A106" s="169"/>
      <c r="B106" s="169"/>
      <c r="C106" s="169"/>
      <c r="D106" s="174" t="s">
        <v>11</v>
      </c>
      <c r="E106" s="174"/>
      <c r="F106" s="23"/>
      <c r="G106" s="18" t="s">
        <v>128</v>
      </c>
      <c r="H106" s="18"/>
      <c r="I106" s="24"/>
    </row>
    <row r="107" spans="1:9" ht="27" customHeight="1" thickBo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7" customHeight="1" thickBot="1">
      <c r="A108" s="12" t="s">
        <v>1</v>
      </c>
      <c r="B108" s="13" t="s">
        <v>217</v>
      </c>
      <c r="C108" s="170" t="s">
        <v>2</v>
      </c>
      <c r="D108" s="176" t="s">
        <v>3</v>
      </c>
      <c r="E108" s="176" t="s">
        <v>4</v>
      </c>
      <c r="F108" s="176" t="s">
        <v>5</v>
      </c>
      <c r="G108" s="176" t="s">
        <v>6</v>
      </c>
      <c r="H108" s="177" t="s">
        <v>237</v>
      </c>
      <c r="I108" s="172" t="s">
        <v>238</v>
      </c>
    </row>
    <row r="109" spans="1:9" ht="27" customHeight="1" thickBot="1">
      <c r="A109" s="6" t="s">
        <v>7</v>
      </c>
      <c r="B109" s="5" t="s">
        <v>106</v>
      </c>
      <c r="C109" s="170"/>
      <c r="D109" s="176"/>
      <c r="E109" s="176"/>
      <c r="F109" s="176"/>
      <c r="G109" s="176"/>
      <c r="H109" s="177"/>
      <c r="I109" s="172"/>
    </row>
    <row r="110" spans="1:15" ht="27" customHeight="1" thickBot="1">
      <c r="A110" s="171" t="s">
        <v>63</v>
      </c>
      <c r="B110" s="171"/>
      <c r="C110" s="16">
        <v>6</v>
      </c>
      <c r="D110" s="57">
        <v>174.94</v>
      </c>
      <c r="E110" s="17"/>
      <c r="F110" s="65">
        <f>C110*D110</f>
        <v>1049.6399999999999</v>
      </c>
      <c r="G110" s="49">
        <v>20</v>
      </c>
      <c r="H110" s="49">
        <f>F110/2</f>
        <v>524.8199999999999</v>
      </c>
      <c r="I110" s="50">
        <f>F110/2</f>
        <v>524.8199999999999</v>
      </c>
      <c r="O110" s="2"/>
    </row>
    <row r="111" spans="1:9" ht="27" customHeight="1" hidden="1">
      <c r="A111" s="168"/>
      <c r="B111" s="168"/>
      <c r="C111" s="25"/>
      <c r="D111" s="26"/>
      <c r="E111" s="26"/>
      <c r="F111" s="72"/>
      <c r="G111" s="53"/>
      <c r="H111" s="53"/>
      <c r="I111" s="54"/>
    </row>
    <row r="112" spans="1:9" ht="27" customHeight="1" hidden="1">
      <c r="A112" s="175"/>
      <c r="B112" s="175"/>
      <c r="C112" s="18"/>
      <c r="D112" s="26"/>
      <c r="E112" s="26"/>
      <c r="F112" s="53"/>
      <c r="G112" s="53"/>
      <c r="H112" s="53"/>
      <c r="I112" s="54"/>
    </row>
    <row r="113" spans="1:9" ht="27" customHeight="1" thickBot="1">
      <c r="A113" s="169" t="s">
        <v>9</v>
      </c>
      <c r="B113" s="169"/>
      <c r="C113" s="169"/>
      <c r="D113" s="173" t="s">
        <v>10</v>
      </c>
      <c r="E113" s="173"/>
      <c r="F113" s="21">
        <f>SUM(F110:F112)</f>
        <v>1049.6399999999999</v>
      </c>
      <c r="G113" s="52">
        <f>SUM(G110:G112)</f>
        <v>20</v>
      </c>
      <c r="H113" s="7">
        <f>SUM(H110:H112)</f>
        <v>524.8199999999999</v>
      </c>
      <c r="I113" s="81">
        <f>SUM(I110:I112)+G113</f>
        <v>544.8199999999999</v>
      </c>
    </row>
    <row r="114" spans="1:9" ht="27" customHeight="1" thickBot="1">
      <c r="A114" s="169"/>
      <c r="B114" s="169"/>
      <c r="C114" s="169"/>
      <c r="D114" s="174" t="s">
        <v>11</v>
      </c>
      <c r="E114" s="174"/>
      <c r="F114" s="23"/>
      <c r="G114" s="18" t="s">
        <v>128</v>
      </c>
      <c r="H114" s="18"/>
      <c r="I114" s="24"/>
    </row>
    <row r="115" spans="1:9" ht="27" customHeight="1" thickBo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7" customHeight="1" thickBot="1">
      <c r="A116" s="12" t="s">
        <v>1</v>
      </c>
      <c r="B116" s="13" t="s">
        <v>218</v>
      </c>
      <c r="C116" s="170" t="s">
        <v>2</v>
      </c>
      <c r="D116" s="176" t="s">
        <v>3</v>
      </c>
      <c r="E116" s="176" t="s">
        <v>4</v>
      </c>
      <c r="F116" s="176" t="s">
        <v>5</v>
      </c>
      <c r="G116" s="176" t="s">
        <v>6</v>
      </c>
      <c r="H116" s="177" t="s">
        <v>237</v>
      </c>
      <c r="I116" s="172" t="s">
        <v>238</v>
      </c>
    </row>
    <row r="117" spans="1:9" ht="27" customHeight="1" thickBot="1">
      <c r="A117" s="6" t="s">
        <v>7</v>
      </c>
      <c r="B117" s="5" t="s">
        <v>107</v>
      </c>
      <c r="C117" s="170"/>
      <c r="D117" s="176"/>
      <c r="E117" s="176"/>
      <c r="F117" s="176"/>
      <c r="G117" s="176"/>
      <c r="H117" s="177"/>
      <c r="I117" s="172"/>
    </row>
    <row r="118" spans="1:9" ht="27" customHeight="1" thickBot="1">
      <c r="A118" s="171" t="s">
        <v>63</v>
      </c>
      <c r="B118" s="171"/>
      <c r="C118" s="16">
        <v>6</v>
      </c>
      <c r="D118" s="57">
        <v>174.94</v>
      </c>
      <c r="E118" s="17"/>
      <c r="F118" s="65">
        <f aca="true" t="shared" si="0" ref="F118:F126">C118*D118</f>
        <v>1049.6399999999999</v>
      </c>
      <c r="G118" s="49">
        <v>20</v>
      </c>
      <c r="H118" s="49">
        <f aca="true" t="shared" si="1" ref="H118:H126">F118/2</f>
        <v>524.8199999999999</v>
      </c>
      <c r="I118" s="50">
        <f aca="true" t="shared" si="2" ref="I118:I126">F118/2</f>
        <v>524.8199999999999</v>
      </c>
    </row>
    <row r="119" spans="1:9" ht="27" customHeight="1" hidden="1">
      <c r="A119" s="168"/>
      <c r="B119" s="168"/>
      <c r="C119" s="25"/>
      <c r="D119" s="26"/>
      <c r="E119" s="26"/>
      <c r="F119" s="65">
        <f t="shared" si="0"/>
        <v>0</v>
      </c>
      <c r="G119" s="53"/>
      <c r="H119" s="49">
        <f t="shared" si="1"/>
        <v>0</v>
      </c>
      <c r="I119" s="50">
        <f t="shared" si="2"/>
        <v>0</v>
      </c>
    </row>
    <row r="120" spans="1:9" ht="27" customHeight="1" hidden="1">
      <c r="A120" s="168"/>
      <c r="B120" s="168"/>
      <c r="C120" s="25"/>
      <c r="D120" s="26"/>
      <c r="E120" s="26"/>
      <c r="F120" s="65">
        <f t="shared" si="0"/>
        <v>0</v>
      </c>
      <c r="G120" s="53"/>
      <c r="H120" s="49">
        <f t="shared" si="1"/>
        <v>0</v>
      </c>
      <c r="I120" s="50">
        <f t="shared" si="2"/>
        <v>0</v>
      </c>
    </row>
    <row r="121" spans="1:9" ht="27" customHeight="1" hidden="1">
      <c r="A121" s="175"/>
      <c r="B121" s="175"/>
      <c r="C121" s="18"/>
      <c r="D121" s="26"/>
      <c r="E121" s="26"/>
      <c r="F121" s="65">
        <f t="shared" si="0"/>
        <v>0</v>
      </c>
      <c r="G121" s="53"/>
      <c r="H121" s="49">
        <f t="shared" si="1"/>
        <v>0</v>
      </c>
      <c r="I121" s="50">
        <f t="shared" si="2"/>
        <v>0</v>
      </c>
    </row>
    <row r="122" spans="1:9" ht="27" customHeight="1" thickBot="1">
      <c r="A122" s="164" t="s">
        <v>235</v>
      </c>
      <c r="B122" s="165"/>
      <c r="C122" s="143">
        <v>7</v>
      </c>
      <c r="D122" s="62">
        <v>130.79</v>
      </c>
      <c r="E122" s="144"/>
      <c r="F122" s="65">
        <f t="shared" si="0"/>
        <v>915.53</v>
      </c>
      <c r="G122" s="63">
        <v>20</v>
      </c>
      <c r="H122" s="49">
        <f t="shared" si="1"/>
        <v>457.765</v>
      </c>
      <c r="I122" s="50">
        <f t="shared" si="2"/>
        <v>457.765</v>
      </c>
    </row>
    <row r="123" spans="1:9" ht="27" customHeight="1" thickBot="1">
      <c r="A123" s="164" t="s">
        <v>244</v>
      </c>
      <c r="B123" s="165"/>
      <c r="C123" s="78">
        <v>7</v>
      </c>
      <c r="D123" s="79">
        <v>55.33</v>
      </c>
      <c r="E123" s="38"/>
      <c r="F123" s="141">
        <f t="shared" si="0"/>
        <v>387.31</v>
      </c>
      <c r="G123" s="63">
        <v>5</v>
      </c>
      <c r="H123" s="49">
        <f t="shared" si="1"/>
        <v>193.655</v>
      </c>
      <c r="I123" s="50">
        <f t="shared" si="2"/>
        <v>193.655</v>
      </c>
    </row>
    <row r="124" spans="1:9" ht="27" customHeight="1" thickBot="1">
      <c r="A124" s="164" t="s">
        <v>245</v>
      </c>
      <c r="B124" s="165"/>
      <c r="C124" s="78">
        <v>7</v>
      </c>
      <c r="D124" s="79">
        <v>40.33</v>
      </c>
      <c r="E124" s="38"/>
      <c r="F124" s="141">
        <f t="shared" si="0"/>
        <v>282.31</v>
      </c>
      <c r="G124" s="63">
        <v>5</v>
      </c>
      <c r="H124" s="49">
        <f t="shared" si="1"/>
        <v>141.155</v>
      </c>
      <c r="I124" s="50">
        <f t="shared" si="2"/>
        <v>141.155</v>
      </c>
    </row>
    <row r="125" spans="1:9" ht="27" customHeight="1" thickBot="1">
      <c r="A125" s="164" t="s">
        <v>246</v>
      </c>
      <c r="B125" s="165"/>
      <c r="C125" s="78">
        <v>7</v>
      </c>
      <c r="D125" s="79">
        <v>40.08</v>
      </c>
      <c r="E125" s="38"/>
      <c r="F125" s="141">
        <f t="shared" si="0"/>
        <v>280.56</v>
      </c>
      <c r="G125" s="63">
        <v>5</v>
      </c>
      <c r="H125" s="49">
        <f t="shared" si="1"/>
        <v>140.28</v>
      </c>
      <c r="I125" s="50">
        <f t="shared" si="2"/>
        <v>140.28</v>
      </c>
    </row>
    <row r="126" spans="1:9" ht="27" customHeight="1" thickBot="1">
      <c r="A126" s="164" t="s">
        <v>247</v>
      </c>
      <c r="B126" s="165"/>
      <c r="C126" s="78">
        <v>7</v>
      </c>
      <c r="D126" s="79">
        <v>8.08</v>
      </c>
      <c r="E126" s="38"/>
      <c r="F126" s="141">
        <f t="shared" si="0"/>
        <v>56.56</v>
      </c>
      <c r="G126" s="63">
        <v>5</v>
      </c>
      <c r="H126" s="49">
        <f t="shared" si="1"/>
        <v>28.28</v>
      </c>
      <c r="I126" s="50">
        <f t="shared" si="2"/>
        <v>28.28</v>
      </c>
    </row>
    <row r="127" spans="1:9" ht="27" customHeight="1" thickBot="1">
      <c r="A127" s="169" t="s">
        <v>9</v>
      </c>
      <c r="B127" s="169"/>
      <c r="C127" s="178"/>
      <c r="D127" s="179" t="s">
        <v>10</v>
      </c>
      <c r="E127" s="179"/>
      <c r="F127" s="21">
        <f>SUM(F118:F126)</f>
        <v>2971.91</v>
      </c>
      <c r="G127" s="52">
        <f>SUM(G118:G126)</f>
        <v>60</v>
      </c>
      <c r="H127" s="7">
        <f>SUM(H118:H126)</f>
        <v>1485.955</v>
      </c>
      <c r="I127" s="81">
        <f>SUM(I118:I126)+G127</f>
        <v>1545.955</v>
      </c>
    </row>
    <row r="128" spans="1:9" ht="27" customHeight="1" thickBot="1">
      <c r="A128" s="169"/>
      <c r="B128" s="169"/>
      <c r="C128" s="169"/>
      <c r="D128" s="174" t="s">
        <v>11</v>
      </c>
      <c r="E128" s="174"/>
      <c r="F128" s="23"/>
      <c r="G128" s="18" t="s">
        <v>128</v>
      </c>
      <c r="H128" s="18"/>
      <c r="I128" s="24"/>
    </row>
  </sheetData>
  <sheetProtection selectLockedCells="1" selectUnlockedCells="1"/>
  <mergeCells count="195">
    <mergeCell ref="C28:C29"/>
    <mergeCell ref="A53:B53"/>
    <mergeCell ref="A55:C56"/>
    <mergeCell ref="A34:B34"/>
    <mergeCell ref="A44:B44"/>
    <mergeCell ref="A54:B54"/>
    <mergeCell ref="A35:C36"/>
    <mergeCell ref="A30:B30"/>
    <mergeCell ref="A31:B31"/>
    <mergeCell ref="A32:B32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A8:B8"/>
    <mergeCell ref="A9:C10"/>
    <mergeCell ref="D9:E9"/>
    <mergeCell ref="D10:E10"/>
    <mergeCell ref="A15:B15"/>
    <mergeCell ref="A16:C17"/>
    <mergeCell ref="D16:E16"/>
    <mergeCell ref="D17:E17"/>
    <mergeCell ref="C20:C21"/>
    <mergeCell ref="D20:D21"/>
    <mergeCell ref="I13:I14"/>
    <mergeCell ref="G13:G14"/>
    <mergeCell ref="H13:H14"/>
    <mergeCell ref="I20:I21"/>
    <mergeCell ref="D13:D14"/>
    <mergeCell ref="E13:E14"/>
    <mergeCell ref="F13:F14"/>
    <mergeCell ref="C13:C14"/>
    <mergeCell ref="A22:B22"/>
    <mergeCell ref="A23:B23"/>
    <mergeCell ref="A25:C26"/>
    <mergeCell ref="D25:E25"/>
    <mergeCell ref="D26:E26"/>
    <mergeCell ref="A24:B24"/>
    <mergeCell ref="I28:I29"/>
    <mergeCell ref="H28:H29"/>
    <mergeCell ref="G28:G29"/>
    <mergeCell ref="G20:G21"/>
    <mergeCell ref="H20:H21"/>
    <mergeCell ref="D28:D29"/>
    <mergeCell ref="E28:E29"/>
    <mergeCell ref="F28:F29"/>
    <mergeCell ref="E20:E21"/>
    <mergeCell ref="F20:F21"/>
    <mergeCell ref="A33:B33"/>
    <mergeCell ref="I38:I39"/>
    <mergeCell ref="F38:F39"/>
    <mergeCell ref="D35:E35"/>
    <mergeCell ref="D36:E36"/>
    <mergeCell ref="A45:C46"/>
    <mergeCell ref="D45:E45"/>
    <mergeCell ref="D46:E46"/>
    <mergeCell ref="C38:C39"/>
    <mergeCell ref="D38:D39"/>
    <mergeCell ref="E38:E39"/>
    <mergeCell ref="A40:B40"/>
    <mergeCell ref="A41:B41"/>
    <mergeCell ref="A42:B42"/>
    <mergeCell ref="A43:B43"/>
    <mergeCell ref="G58:G59"/>
    <mergeCell ref="H58:H59"/>
    <mergeCell ref="F48:F49"/>
    <mergeCell ref="G38:G39"/>
    <mergeCell ref="H38:H39"/>
    <mergeCell ref="I48:I49"/>
    <mergeCell ref="A50:B50"/>
    <mergeCell ref="A51:B51"/>
    <mergeCell ref="A52:B52"/>
    <mergeCell ref="C48:C49"/>
    <mergeCell ref="D48:D49"/>
    <mergeCell ref="E48:E49"/>
    <mergeCell ref="G48:G49"/>
    <mergeCell ref="H48:H49"/>
    <mergeCell ref="A62:B62"/>
    <mergeCell ref="A63:C64"/>
    <mergeCell ref="D63:E63"/>
    <mergeCell ref="D64:E64"/>
    <mergeCell ref="D55:E55"/>
    <mergeCell ref="D56:E56"/>
    <mergeCell ref="A60:B60"/>
    <mergeCell ref="A61:B61"/>
    <mergeCell ref="C66:C67"/>
    <mergeCell ref="D66:D67"/>
    <mergeCell ref="E66:E67"/>
    <mergeCell ref="A70:C71"/>
    <mergeCell ref="A68:B68"/>
    <mergeCell ref="A69:B69"/>
    <mergeCell ref="G66:G67"/>
    <mergeCell ref="H66:H67"/>
    <mergeCell ref="D70:E70"/>
    <mergeCell ref="D71:E71"/>
    <mergeCell ref="E82:E83"/>
    <mergeCell ref="A78:B78"/>
    <mergeCell ref="F82:F83"/>
    <mergeCell ref="I58:I59"/>
    <mergeCell ref="C58:C59"/>
    <mergeCell ref="D58:D59"/>
    <mergeCell ref="E58:E59"/>
    <mergeCell ref="F58:F59"/>
    <mergeCell ref="I66:I67"/>
    <mergeCell ref="F66:F67"/>
    <mergeCell ref="A79:C80"/>
    <mergeCell ref="D79:E79"/>
    <mergeCell ref="D80:E80"/>
    <mergeCell ref="C73:C74"/>
    <mergeCell ref="D73:D74"/>
    <mergeCell ref="I73:I74"/>
    <mergeCell ref="A75:B75"/>
    <mergeCell ref="A76:B76"/>
    <mergeCell ref="A77:B77"/>
    <mergeCell ref="F73:F74"/>
    <mergeCell ref="G73:G74"/>
    <mergeCell ref="H73:H74"/>
    <mergeCell ref="E73:E74"/>
    <mergeCell ref="I82:I83"/>
    <mergeCell ref="A84:B84"/>
    <mergeCell ref="A85:B85"/>
    <mergeCell ref="A87:C88"/>
    <mergeCell ref="D87:E87"/>
    <mergeCell ref="D88:E88"/>
    <mergeCell ref="C82:C83"/>
    <mergeCell ref="D82:D83"/>
    <mergeCell ref="G82:G83"/>
    <mergeCell ref="H82:H83"/>
    <mergeCell ref="D105:E105"/>
    <mergeCell ref="D106:E106"/>
    <mergeCell ref="A104:B104"/>
    <mergeCell ref="D98:D99"/>
    <mergeCell ref="E98:E99"/>
    <mergeCell ref="C98:C99"/>
    <mergeCell ref="A103:B103"/>
    <mergeCell ref="I90:I91"/>
    <mergeCell ref="A95:C96"/>
    <mergeCell ref="D95:E95"/>
    <mergeCell ref="E90:E91"/>
    <mergeCell ref="D96:E96"/>
    <mergeCell ref="G90:G91"/>
    <mergeCell ref="H90:H91"/>
    <mergeCell ref="F90:F91"/>
    <mergeCell ref="D90:D91"/>
    <mergeCell ref="I98:I99"/>
    <mergeCell ref="F98:F99"/>
    <mergeCell ref="G98:G99"/>
    <mergeCell ref="H98:H99"/>
    <mergeCell ref="H116:H117"/>
    <mergeCell ref="I108:I109"/>
    <mergeCell ref="D108:D109"/>
    <mergeCell ref="I116:I117"/>
    <mergeCell ref="E108:E109"/>
    <mergeCell ref="F108:F109"/>
    <mergeCell ref="G108:G109"/>
    <mergeCell ref="H108:H109"/>
    <mergeCell ref="D113:E113"/>
    <mergeCell ref="D114:E114"/>
    <mergeCell ref="F116:F117"/>
    <mergeCell ref="D116:D117"/>
    <mergeCell ref="E116:E117"/>
    <mergeCell ref="G116:G117"/>
    <mergeCell ref="A127:C128"/>
    <mergeCell ref="D127:E127"/>
    <mergeCell ref="D128:E128"/>
    <mergeCell ref="A118:B118"/>
    <mergeCell ref="A119:B119"/>
    <mergeCell ref="A120:B120"/>
    <mergeCell ref="A121:B121"/>
    <mergeCell ref="A122:B122"/>
    <mergeCell ref="A126:B126"/>
    <mergeCell ref="C116:C117"/>
    <mergeCell ref="A100:B100"/>
    <mergeCell ref="A101:B101"/>
    <mergeCell ref="A102:B102"/>
    <mergeCell ref="A113:C114"/>
    <mergeCell ref="A110:B110"/>
    <mergeCell ref="A111:B111"/>
    <mergeCell ref="C108:C109"/>
    <mergeCell ref="A86:B86"/>
    <mergeCell ref="A123:B123"/>
    <mergeCell ref="A124:B124"/>
    <mergeCell ref="A125:B125"/>
    <mergeCell ref="A105:C106"/>
    <mergeCell ref="A92:B92"/>
    <mergeCell ref="A93:B93"/>
    <mergeCell ref="A94:B94"/>
    <mergeCell ref="A112:B112"/>
    <mergeCell ref="C90:C91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showGridLines="0"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4.8515625" style="0" customWidth="1"/>
    <col min="6" max="6" width="14.57421875" style="0" customWidth="1"/>
    <col min="7" max="7" width="10.7109375" style="0" customWidth="1"/>
    <col min="8" max="9" width="11.7109375" style="0" customWidth="1"/>
  </cols>
  <sheetData>
    <row r="1" spans="1:9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>
      <c r="A2" s="190" t="s">
        <v>148</v>
      </c>
      <c r="B2" s="190"/>
      <c r="C2" s="190"/>
      <c r="D2" s="190"/>
      <c r="E2" s="190"/>
      <c r="F2" s="190"/>
      <c r="G2" s="190"/>
      <c r="H2" s="190"/>
      <c r="I2" s="190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191" t="s">
        <v>119</v>
      </c>
      <c r="B4" s="191"/>
      <c r="C4" s="191"/>
      <c r="D4" s="191"/>
      <c r="E4" s="191"/>
      <c r="F4" s="191"/>
      <c r="G4" s="191"/>
      <c r="H4" s="191"/>
      <c r="I4" s="191"/>
    </row>
    <row r="5" ht="13.5" thickBot="1"/>
    <row r="6" spans="1:9" ht="27" customHeight="1" thickBot="1">
      <c r="A6" s="12" t="s">
        <v>1</v>
      </c>
      <c r="B6" s="13" t="s">
        <v>221</v>
      </c>
      <c r="C6" s="170" t="s">
        <v>2</v>
      </c>
      <c r="D6" s="176" t="s">
        <v>3</v>
      </c>
      <c r="E6" s="176" t="s">
        <v>4</v>
      </c>
      <c r="F6" s="176" t="s">
        <v>5</v>
      </c>
      <c r="G6" s="176" t="s">
        <v>6</v>
      </c>
      <c r="H6" s="177" t="s">
        <v>237</v>
      </c>
      <c r="I6" s="172" t="s">
        <v>238</v>
      </c>
    </row>
    <row r="7" spans="1:9" ht="27" customHeight="1" thickBot="1">
      <c r="A7" s="6" t="s">
        <v>7</v>
      </c>
      <c r="B7" s="5" t="s">
        <v>124</v>
      </c>
      <c r="C7" s="170"/>
      <c r="D7" s="176"/>
      <c r="E7" s="176"/>
      <c r="F7" s="176"/>
      <c r="G7" s="176"/>
      <c r="H7" s="177"/>
      <c r="I7" s="172"/>
    </row>
    <row r="8" spans="1:9" ht="27" customHeight="1" thickBot="1">
      <c r="A8" s="171" t="s">
        <v>61</v>
      </c>
      <c r="B8" s="171"/>
      <c r="C8" s="29">
        <v>7</v>
      </c>
      <c r="D8" s="57">
        <v>174.94</v>
      </c>
      <c r="E8" s="17"/>
      <c r="F8" s="65">
        <f>C8*D8</f>
        <v>1224.58</v>
      </c>
      <c r="G8" s="49">
        <v>20</v>
      </c>
      <c r="H8" s="49">
        <f>F8/2</f>
        <v>612.29</v>
      </c>
      <c r="I8" s="50">
        <f>F8/2</f>
        <v>612.29</v>
      </c>
    </row>
    <row r="9" spans="1:9" ht="27" customHeight="1" hidden="1">
      <c r="A9" s="168"/>
      <c r="B9" s="168"/>
      <c r="C9" s="30"/>
      <c r="D9" s="26"/>
      <c r="E9" s="26"/>
      <c r="F9" s="72"/>
      <c r="G9" s="53"/>
      <c r="H9" s="53"/>
      <c r="I9" s="54"/>
    </row>
    <row r="10" spans="1:9" ht="27" customHeight="1" hidden="1" thickBot="1">
      <c r="A10" s="175"/>
      <c r="B10" s="175"/>
      <c r="C10" s="18"/>
      <c r="D10" s="19"/>
      <c r="E10" s="19"/>
      <c r="F10" s="70"/>
      <c r="G10" s="70"/>
      <c r="H10" s="70"/>
      <c r="I10" s="71"/>
    </row>
    <row r="11" spans="1:9" ht="27" customHeight="1" thickBot="1">
      <c r="A11" s="169" t="s">
        <v>9</v>
      </c>
      <c r="B11" s="169"/>
      <c r="C11" s="169"/>
      <c r="D11" s="173" t="s">
        <v>10</v>
      </c>
      <c r="E11" s="173"/>
      <c r="F11" s="21">
        <f>SUM(F8:F10)</f>
        <v>1224.58</v>
      </c>
      <c r="G11" s="52">
        <f>SUM(G8:G10)</f>
        <v>20</v>
      </c>
      <c r="H11" s="7">
        <f>SUM(H8:H10)</f>
        <v>612.29</v>
      </c>
      <c r="I11" s="81">
        <f>SUM(I8:I10)+G11</f>
        <v>632.29</v>
      </c>
    </row>
    <row r="12" spans="1:9" ht="27" customHeight="1" thickBot="1">
      <c r="A12" s="169"/>
      <c r="B12" s="169"/>
      <c r="C12" s="169"/>
      <c r="D12" s="174" t="s">
        <v>11</v>
      </c>
      <c r="E12" s="174"/>
      <c r="F12" s="23"/>
      <c r="G12" s="18" t="s">
        <v>128</v>
      </c>
      <c r="H12" s="18"/>
      <c r="I12" s="24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3.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27" customHeight="1" thickBot="1">
      <c r="A15" s="12" t="s">
        <v>1</v>
      </c>
      <c r="B15" s="13" t="s">
        <v>222</v>
      </c>
      <c r="C15" s="170" t="s">
        <v>2</v>
      </c>
      <c r="D15" s="176" t="s">
        <v>3</v>
      </c>
      <c r="E15" s="176" t="s">
        <v>4</v>
      </c>
      <c r="F15" s="176" t="s">
        <v>5</v>
      </c>
      <c r="G15" s="176" t="s">
        <v>6</v>
      </c>
      <c r="H15" s="177" t="s">
        <v>237</v>
      </c>
      <c r="I15" s="172" t="s">
        <v>238</v>
      </c>
    </row>
    <row r="16" spans="1:9" ht="27" customHeight="1" thickBot="1">
      <c r="A16" s="6" t="s">
        <v>7</v>
      </c>
      <c r="B16" s="5" t="s">
        <v>108</v>
      </c>
      <c r="C16" s="170"/>
      <c r="D16" s="176"/>
      <c r="E16" s="176"/>
      <c r="F16" s="176"/>
      <c r="G16" s="176"/>
      <c r="H16" s="177"/>
      <c r="I16" s="172"/>
    </row>
    <row r="17" spans="1:9" ht="27" customHeight="1" thickBot="1">
      <c r="A17" s="171" t="s">
        <v>61</v>
      </c>
      <c r="B17" s="171"/>
      <c r="C17" s="29">
        <v>7</v>
      </c>
      <c r="D17" s="57">
        <v>174.94</v>
      </c>
      <c r="E17" s="17"/>
      <c r="F17" s="65">
        <f>C17*D17</f>
        <v>1224.58</v>
      </c>
      <c r="G17" s="49">
        <v>20</v>
      </c>
      <c r="H17" s="49">
        <f>F17/2</f>
        <v>612.29</v>
      </c>
      <c r="I17" s="50">
        <f>F17/2</f>
        <v>612.29</v>
      </c>
    </row>
    <row r="18" spans="1:9" ht="27" customHeight="1" hidden="1" thickBot="1">
      <c r="A18" s="175"/>
      <c r="B18" s="175"/>
      <c r="C18" s="18"/>
      <c r="D18" s="19"/>
      <c r="E18" s="19"/>
      <c r="F18" s="70"/>
      <c r="G18" s="70"/>
      <c r="H18" s="70"/>
      <c r="I18" s="71"/>
    </row>
    <row r="19" spans="1:9" ht="27" customHeight="1" thickBot="1">
      <c r="A19" s="169" t="s">
        <v>9</v>
      </c>
      <c r="B19" s="169"/>
      <c r="C19" s="169"/>
      <c r="D19" s="173" t="s">
        <v>10</v>
      </c>
      <c r="E19" s="173"/>
      <c r="F19" s="21">
        <f>SUM(F17:F18)</f>
        <v>1224.58</v>
      </c>
      <c r="G19" s="52">
        <f>SUM(G17:G18)</f>
        <v>20</v>
      </c>
      <c r="H19" s="7">
        <f>SUM(H17:H18)</f>
        <v>612.29</v>
      </c>
      <c r="I19" s="81">
        <f>SUM(I17:I18)+G19</f>
        <v>632.29</v>
      </c>
    </row>
    <row r="20" spans="1:9" ht="27" customHeight="1" thickBot="1">
      <c r="A20" s="169"/>
      <c r="B20" s="169"/>
      <c r="C20" s="169"/>
      <c r="D20" s="174" t="s">
        <v>11</v>
      </c>
      <c r="E20" s="174"/>
      <c r="F20" s="23"/>
      <c r="G20" s="18" t="s">
        <v>128</v>
      </c>
      <c r="H20" s="18"/>
      <c r="I20" s="24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3.5" thickBot="1">
      <c r="A22" s="2"/>
      <c r="B22" s="2"/>
      <c r="C22" s="2"/>
      <c r="D22" s="2"/>
      <c r="E22" s="2"/>
      <c r="F22" s="2"/>
      <c r="G22" s="2"/>
      <c r="H22" s="2"/>
      <c r="I22" s="2"/>
    </row>
    <row r="23" spans="1:9" ht="27" customHeight="1" thickBot="1">
      <c r="A23" s="12" t="s">
        <v>1</v>
      </c>
      <c r="B23" s="13" t="s">
        <v>152</v>
      </c>
      <c r="C23" s="170" t="s">
        <v>2</v>
      </c>
      <c r="D23" s="176" t="s">
        <v>3</v>
      </c>
      <c r="E23" s="176" t="s">
        <v>4</v>
      </c>
      <c r="F23" s="176" t="s">
        <v>5</v>
      </c>
      <c r="G23" s="176" t="s">
        <v>6</v>
      </c>
      <c r="H23" s="177" t="s">
        <v>237</v>
      </c>
      <c r="I23" s="172" t="s">
        <v>238</v>
      </c>
    </row>
    <row r="24" spans="1:9" ht="27" customHeight="1" thickBot="1">
      <c r="A24" s="6" t="s">
        <v>7</v>
      </c>
      <c r="B24" s="5" t="s">
        <v>109</v>
      </c>
      <c r="C24" s="170"/>
      <c r="D24" s="176"/>
      <c r="E24" s="176"/>
      <c r="F24" s="176"/>
      <c r="G24" s="176"/>
      <c r="H24" s="177"/>
      <c r="I24" s="172"/>
    </row>
    <row r="25" spans="1:9" ht="27" customHeight="1" thickBot="1">
      <c r="A25" s="171" t="s">
        <v>61</v>
      </c>
      <c r="B25" s="171"/>
      <c r="C25" s="29">
        <v>7</v>
      </c>
      <c r="D25" s="57">
        <v>174.94</v>
      </c>
      <c r="E25" s="17"/>
      <c r="F25" s="65">
        <f>C25*D25</f>
        <v>1224.58</v>
      </c>
      <c r="G25" s="49">
        <v>20</v>
      </c>
      <c r="H25" s="49">
        <f>F25/2</f>
        <v>612.29</v>
      </c>
      <c r="I25" s="50">
        <f>F25/2</f>
        <v>612.29</v>
      </c>
    </row>
    <row r="26" spans="1:9" ht="27" customHeight="1" thickBot="1">
      <c r="A26" s="168" t="s">
        <v>227</v>
      </c>
      <c r="B26" s="168"/>
      <c r="C26" s="25">
        <v>7</v>
      </c>
      <c r="D26" s="123">
        <v>36.44</v>
      </c>
      <c r="E26" s="26" t="s">
        <v>239</v>
      </c>
      <c r="F26" s="65">
        <f>C26*D26</f>
        <v>255.07999999999998</v>
      </c>
      <c r="G26" s="53">
        <v>16</v>
      </c>
      <c r="H26" s="53">
        <f>F26/2</f>
        <v>127.53999999999999</v>
      </c>
      <c r="I26" s="54">
        <f>F26/2</f>
        <v>127.53999999999999</v>
      </c>
    </row>
    <row r="27" spans="1:9" ht="27" customHeight="1" hidden="1">
      <c r="A27" s="168"/>
      <c r="B27" s="168"/>
      <c r="C27" s="25"/>
      <c r="D27" s="26"/>
      <c r="E27" s="26"/>
      <c r="F27" s="65">
        <f>C27*D27</f>
        <v>0</v>
      </c>
      <c r="G27" s="26"/>
      <c r="H27" s="53">
        <f>F27/2</f>
        <v>0</v>
      </c>
      <c r="I27" s="54">
        <f>F27/2</f>
        <v>0</v>
      </c>
    </row>
    <row r="28" spans="1:9" ht="27" customHeight="1" hidden="1">
      <c r="A28" s="175"/>
      <c r="B28" s="175"/>
      <c r="C28" s="18"/>
      <c r="D28" s="19"/>
      <c r="E28" s="114"/>
      <c r="F28" s="65">
        <f>C28*D28</f>
        <v>0</v>
      </c>
      <c r="G28" s="19"/>
      <c r="H28" s="53">
        <f>F28/2</f>
        <v>0</v>
      </c>
      <c r="I28" s="54">
        <f>F28/2</f>
        <v>0</v>
      </c>
    </row>
    <row r="29" spans="1:9" ht="27" customHeight="1" thickBot="1">
      <c r="A29" s="164" t="s">
        <v>229</v>
      </c>
      <c r="B29" s="165"/>
      <c r="C29" s="93">
        <v>4</v>
      </c>
      <c r="D29" s="124">
        <v>20.04</v>
      </c>
      <c r="E29" s="115" t="s">
        <v>240</v>
      </c>
      <c r="F29" s="65">
        <f>C29*D29</f>
        <v>80.16</v>
      </c>
      <c r="G29" s="94">
        <v>5</v>
      </c>
      <c r="H29" s="53">
        <f>F29/2</f>
        <v>40.08</v>
      </c>
      <c r="I29" s="54">
        <f>F29/2</f>
        <v>40.08</v>
      </c>
    </row>
    <row r="30" spans="1:9" ht="27" customHeight="1" thickBot="1">
      <c r="A30" s="169" t="s">
        <v>9</v>
      </c>
      <c r="B30" s="169"/>
      <c r="C30" s="169"/>
      <c r="D30" s="173" t="s">
        <v>10</v>
      </c>
      <c r="E30" s="173"/>
      <c r="F30" s="21">
        <f>SUM(F25:F29)</f>
        <v>1559.82</v>
      </c>
      <c r="G30" s="22">
        <f>SUM(G25:G29)</f>
        <v>41</v>
      </c>
      <c r="H30" s="7">
        <f>SUM(H25:H29)</f>
        <v>779.91</v>
      </c>
      <c r="I30" s="81">
        <f>SUM(I25:I29)+G30</f>
        <v>820.91</v>
      </c>
    </row>
    <row r="31" spans="1:9" ht="27" customHeight="1" thickBot="1">
      <c r="A31" s="169"/>
      <c r="B31" s="169"/>
      <c r="C31" s="169"/>
      <c r="D31" s="174" t="s">
        <v>11</v>
      </c>
      <c r="E31" s="174"/>
      <c r="F31" s="23"/>
      <c r="G31" s="18" t="s">
        <v>128</v>
      </c>
      <c r="H31" s="18"/>
      <c r="I31" s="24"/>
    </row>
    <row r="32" spans="1:9" ht="27" customHeight="1" thickBot="1">
      <c r="A32" s="2"/>
      <c r="B32" s="2"/>
      <c r="C32" s="2"/>
      <c r="D32" s="2"/>
      <c r="E32" s="2"/>
      <c r="F32" s="2"/>
      <c r="G32" s="2"/>
      <c r="H32" s="2"/>
      <c r="I32" s="2"/>
    </row>
    <row r="33" spans="1:9" ht="27" customHeight="1" thickBot="1">
      <c r="A33" s="12" t="s">
        <v>1</v>
      </c>
      <c r="B33" s="13" t="s">
        <v>223</v>
      </c>
      <c r="C33" s="170" t="s">
        <v>2</v>
      </c>
      <c r="D33" s="176" t="s">
        <v>3</v>
      </c>
      <c r="E33" s="176" t="s">
        <v>4</v>
      </c>
      <c r="F33" s="176" t="s">
        <v>5</v>
      </c>
      <c r="G33" s="176" t="s">
        <v>6</v>
      </c>
      <c r="H33" s="177" t="s">
        <v>237</v>
      </c>
      <c r="I33" s="172" t="s">
        <v>238</v>
      </c>
    </row>
    <row r="34" spans="1:9" ht="27" customHeight="1" thickBot="1">
      <c r="A34" s="6" t="s">
        <v>7</v>
      </c>
      <c r="B34" s="5" t="s">
        <v>111</v>
      </c>
      <c r="C34" s="170"/>
      <c r="D34" s="176"/>
      <c r="E34" s="176"/>
      <c r="F34" s="176"/>
      <c r="G34" s="176"/>
      <c r="H34" s="177"/>
      <c r="I34" s="172"/>
    </row>
    <row r="35" spans="1:9" ht="27" customHeight="1" thickBot="1">
      <c r="A35" s="171" t="s">
        <v>61</v>
      </c>
      <c r="B35" s="171"/>
      <c r="C35" s="29">
        <v>7</v>
      </c>
      <c r="D35" s="57">
        <v>174.94</v>
      </c>
      <c r="E35" s="17"/>
      <c r="F35" s="65">
        <f>C35*D35</f>
        <v>1224.58</v>
      </c>
      <c r="G35" s="49">
        <v>20</v>
      </c>
      <c r="H35" s="49">
        <f>F35/2</f>
        <v>612.29</v>
      </c>
      <c r="I35" s="50">
        <f>F35/2</f>
        <v>612.29</v>
      </c>
    </row>
    <row r="36" spans="1:9" ht="27" customHeight="1" hidden="1" thickBot="1">
      <c r="A36" s="175"/>
      <c r="B36" s="175"/>
      <c r="C36" s="18"/>
      <c r="D36" s="26"/>
      <c r="E36" s="26"/>
      <c r="F36" s="53"/>
      <c r="G36" s="53"/>
      <c r="H36" s="53"/>
      <c r="I36" s="54"/>
    </row>
    <row r="37" spans="1:9" ht="27" customHeight="1" thickBot="1">
      <c r="A37" s="169" t="s">
        <v>9</v>
      </c>
      <c r="B37" s="169"/>
      <c r="C37" s="169"/>
      <c r="D37" s="173" t="s">
        <v>10</v>
      </c>
      <c r="E37" s="173"/>
      <c r="F37" s="21">
        <f>SUM(F35:F36)</f>
        <v>1224.58</v>
      </c>
      <c r="G37" s="52">
        <f>SUM(G35:G36)</f>
        <v>20</v>
      </c>
      <c r="H37" s="7">
        <f>SUM(H35:H36)</f>
        <v>612.29</v>
      </c>
      <c r="I37" s="81">
        <f>SUM(I35:I36)+G37</f>
        <v>632.29</v>
      </c>
    </row>
    <row r="38" spans="1:9" ht="27" customHeight="1" thickBot="1">
      <c r="A38" s="169"/>
      <c r="B38" s="169"/>
      <c r="C38" s="169"/>
      <c r="D38" s="174" t="s">
        <v>11</v>
      </c>
      <c r="E38" s="174"/>
      <c r="F38" s="23"/>
      <c r="G38" s="18" t="s">
        <v>128</v>
      </c>
      <c r="H38" s="18"/>
      <c r="I38" s="24"/>
    </row>
    <row r="39" spans="1:9" ht="27" customHeight="1" thickBot="1">
      <c r="A39" s="2"/>
      <c r="B39" s="2"/>
      <c r="C39" s="2"/>
      <c r="D39" s="2"/>
      <c r="E39" s="2"/>
      <c r="F39" s="2"/>
      <c r="G39" s="2"/>
      <c r="H39" s="2"/>
      <c r="I39" s="2"/>
    </row>
    <row r="40" spans="1:9" ht="27" customHeight="1" thickBot="1">
      <c r="A40" s="12" t="s">
        <v>1</v>
      </c>
      <c r="B40" s="13" t="s">
        <v>125</v>
      </c>
      <c r="C40" s="170" t="s">
        <v>2</v>
      </c>
      <c r="D40" s="176" t="s">
        <v>3</v>
      </c>
      <c r="E40" s="176" t="s">
        <v>4</v>
      </c>
      <c r="F40" s="176" t="s">
        <v>5</v>
      </c>
      <c r="G40" s="176" t="s">
        <v>6</v>
      </c>
      <c r="H40" s="177" t="s">
        <v>237</v>
      </c>
      <c r="I40" s="172" t="s">
        <v>238</v>
      </c>
    </row>
    <row r="41" spans="1:9" ht="27" customHeight="1" thickBot="1">
      <c r="A41" s="6" t="s">
        <v>7</v>
      </c>
      <c r="B41" s="5" t="s">
        <v>112</v>
      </c>
      <c r="C41" s="170"/>
      <c r="D41" s="176"/>
      <c r="E41" s="176"/>
      <c r="F41" s="176"/>
      <c r="G41" s="176"/>
      <c r="H41" s="177"/>
      <c r="I41" s="172"/>
    </row>
    <row r="42" spans="1:9" ht="27" customHeight="1" thickBot="1">
      <c r="A42" s="171" t="s">
        <v>61</v>
      </c>
      <c r="B42" s="171"/>
      <c r="C42" s="29">
        <v>7</v>
      </c>
      <c r="D42" s="57">
        <v>174.94</v>
      </c>
      <c r="E42" s="17"/>
      <c r="F42" s="65">
        <f>C42*D42</f>
        <v>1224.58</v>
      </c>
      <c r="G42" s="49">
        <v>20</v>
      </c>
      <c r="H42" s="49">
        <f>F42/2</f>
        <v>612.29</v>
      </c>
      <c r="I42" s="50">
        <f>F42/2</f>
        <v>612.29</v>
      </c>
    </row>
    <row r="43" spans="1:9" ht="27" customHeight="1" thickBot="1">
      <c r="A43" s="168" t="s">
        <v>16</v>
      </c>
      <c r="B43" s="168"/>
      <c r="C43" s="25">
        <v>7</v>
      </c>
      <c r="D43" s="123">
        <v>36.44</v>
      </c>
      <c r="E43" s="26" t="s">
        <v>239</v>
      </c>
      <c r="F43" s="65">
        <f>C43*D43</f>
        <v>255.07999999999998</v>
      </c>
      <c r="G43" s="53">
        <v>16</v>
      </c>
      <c r="H43" s="53">
        <f>F43/2</f>
        <v>127.53999999999999</v>
      </c>
      <c r="I43" s="54">
        <f>F43/2</f>
        <v>127.53999999999999</v>
      </c>
    </row>
    <row r="44" spans="1:9" ht="27" customHeight="1" hidden="1" thickBot="1">
      <c r="A44" s="175"/>
      <c r="B44" s="175"/>
      <c r="C44" s="18"/>
      <c r="D44" s="26"/>
      <c r="E44" s="26"/>
      <c r="F44" s="53"/>
      <c r="G44" s="53"/>
      <c r="H44" s="53"/>
      <c r="I44" s="54"/>
    </row>
    <row r="45" spans="1:9" ht="27" customHeight="1" thickBot="1">
      <c r="A45" s="169" t="s">
        <v>9</v>
      </c>
      <c r="B45" s="169"/>
      <c r="C45" s="169"/>
      <c r="D45" s="173" t="s">
        <v>10</v>
      </c>
      <c r="E45" s="173"/>
      <c r="F45" s="21">
        <f>SUM(F42:F44)</f>
        <v>1479.6599999999999</v>
      </c>
      <c r="G45" s="52">
        <f>SUM(G42:G44)</f>
        <v>36</v>
      </c>
      <c r="H45" s="7">
        <f>SUM(H42:H44)</f>
        <v>739.8299999999999</v>
      </c>
      <c r="I45" s="81">
        <f>SUM(I42:I44)+G45</f>
        <v>775.8299999999999</v>
      </c>
    </row>
    <row r="46" spans="1:9" ht="27" customHeight="1" thickBot="1">
      <c r="A46" s="169"/>
      <c r="B46" s="169"/>
      <c r="C46" s="169"/>
      <c r="D46" s="174" t="s">
        <v>11</v>
      </c>
      <c r="E46" s="174"/>
      <c r="F46" s="23"/>
      <c r="G46" s="18" t="s">
        <v>128</v>
      </c>
      <c r="H46" s="18"/>
      <c r="I46" s="24"/>
    </row>
    <row r="47" spans="1:9" ht="27" customHeight="1" thickBot="1">
      <c r="A47" s="2"/>
      <c r="B47" s="2"/>
      <c r="C47" s="2"/>
      <c r="D47" s="2"/>
      <c r="E47" s="2"/>
      <c r="F47" s="2"/>
      <c r="G47" s="2"/>
      <c r="H47" s="2"/>
      <c r="I47" s="2"/>
    </row>
    <row r="48" spans="1:9" ht="27" customHeight="1" thickBot="1">
      <c r="A48" s="12" t="s">
        <v>1</v>
      </c>
      <c r="B48" s="13" t="s">
        <v>224</v>
      </c>
      <c r="C48" s="170" t="s">
        <v>2</v>
      </c>
      <c r="D48" s="176" t="s">
        <v>3</v>
      </c>
      <c r="E48" s="176" t="s">
        <v>4</v>
      </c>
      <c r="F48" s="176" t="s">
        <v>5</v>
      </c>
      <c r="G48" s="176" t="s">
        <v>6</v>
      </c>
      <c r="H48" s="177" t="s">
        <v>237</v>
      </c>
      <c r="I48" s="172" t="s">
        <v>238</v>
      </c>
    </row>
    <row r="49" spans="1:9" ht="27" customHeight="1" thickBot="1">
      <c r="A49" s="6" t="s">
        <v>7</v>
      </c>
      <c r="B49" s="5" t="s">
        <v>113</v>
      </c>
      <c r="C49" s="170"/>
      <c r="D49" s="176"/>
      <c r="E49" s="176"/>
      <c r="F49" s="176"/>
      <c r="G49" s="176"/>
      <c r="H49" s="177"/>
      <c r="I49" s="172"/>
    </row>
    <row r="50" spans="1:9" ht="27" customHeight="1" thickBot="1">
      <c r="A50" s="171" t="s">
        <v>61</v>
      </c>
      <c r="B50" s="171"/>
      <c r="C50" s="29">
        <v>7</v>
      </c>
      <c r="D50" s="57">
        <v>174.94</v>
      </c>
      <c r="E50" s="17"/>
      <c r="F50" s="65">
        <f>C50*D50</f>
        <v>1224.58</v>
      </c>
      <c r="G50" s="49">
        <v>20</v>
      </c>
      <c r="H50" s="49">
        <f>F50/2</f>
        <v>612.29</v>
      </c>
      <c r="I50" s="50">
        <f>F50/2</f>
        <v>612.29</v>
      </c>
    </row>
    <row r="51" spans="1:9" ht="27" customHeight="1" hidden="1" thickBot="1">
      <c r="A51" s="175"/>
      <c r="B51" s="175"/>
      <c r="C51" s="18"/>
      <c r="D51" s="26"/>
      <c r="E51" s="26"/>
      <c r="F51" s="53"/>
      <c r="G51" s="53"/>
      <c r="H51" s="53"/>
      <c r="I51" s="54"/>
    </row>
    <row r="52" spans="1:9" ht="27" customHeight="1" thickBot="1">
      <c r="A52" s="169" t="s">
        <v>9</v>
      </c>
      <c r="B52" s="169"/>
      <c r="C52" s="169"/>
      <c r="D52" s="173" t="s">
        <v>10</v>
      </c>
      <c r="E52" s="173"/>
      <c r="F52" s="21">
        <f>SUM(F50:F51)</f>
        <v>1224.58</v>
      </c>
      <c r="G52" s="52">
        <f>SUM(G50:G51)</f>
        <v>20</v>
      </c>
      <c r="H52" s="7">
        <f>SUM(H50:H51)</f>
        <v>612.29</v>
      </c>
      <c r="I52" s="81">
        <f>SUM(I50:I51)+G52</f>
        <v>632.29</v>
      </c>
    </row>
    <row r="53" spans="1:9" ht="27" customHeight="1" thickBot="1">
      <c r="A53" s="169"/>
      <c r="B53" s="169"/>
      <c r="C53" s="169"/>
      <c r="D53" s="174" t="s">
        <v>11</v>
      </c>
      <c r="E53" s="174"/>
      <c r="F53" s="23"/>
      <c r="G53" s="18" t="s">
        <v>128</v>
      </c>
      <c r="H53" s="18"/>
      <c r="I53" s="24"/>
    </row>
    <row r="54" spans="1:9" ht="27" customHeight="1" thickBot="1">
      <c r="A54" s="2"/>
      <c r="B54" s="2"/>
      <c r="C54" s="2"/>
      <c r="D54" s="2"/>
      <c r="E54" s="2"/>
      <c r="F54" s="2"/>
      <c r="G54" s="2"/>
      <c r="H54" s="2"/>
      <c r="I54" s="2"/>
    </row>
    <row r="55" spans="1:9" ht="27" customHeight="1" thickBot="1">
      <c r="A55" s="12" t="s">
        <v>1</v>
      </c>
      <c r="B55" s="13" t="s">
        <v>183</v>
      </c>
      <c r="C55" s="170" t="s">
        <v>2</v>
      </c>
      <c r="D55" s="176" t="s">
        <v>3</v>
      </c>
      <c r="E55" s="176" t="s">
        <v>4</v>
      </c>
      <c r="F55" s="176" t="s">
        <v>5</v>
      </c>
      <c r="G55" s="176" t="s">
        <v>6</v>
      </c>
      <c r="H55" s="177" t="s">
        <v>237</v>
      </c>
      <c r="I55" s="172" t="s">
        <v>238</v>
      </c>
    </row>
    <row r="56" spans="1:9" ht="27" customHeight="1" thickBot="1">
      <c r="A56" s="6" t="s">
        <v>7</v>
      </c>
      <c r="B56" s="5" t="s">
        <v>114</v>
      </c>
      <c r="C56" s="170"/>
      <c r="D56" s="176"/>
      <c r="E56" s="176"/>
      <c r="F56" s="176"/>
      <c r="G56" s="176"/>
      <c r="H56" s="177"/>
      <c r="I56" s="172"/>
    </row>
    <row r="57" spans="1:9" ht="27" customHeight="1" thickBot="1">
      <c r="A57" s="171" t="s">
        <v>61</v>
      </c>
      <c r="B57" s="171"/>
      <c r="C57" s="29">
        <v>7</v>
      </c>
      <c r="D57" s="57">
        <v>174.94</v>
      </c>
      <c r="E57" s="17"/>
      <c r="F57" s="65">
        <f>C57*D57</f>
        <v>1224.58</v>
      </c>
      <c r="G57" s="49">
        <v>20</v>
      </c>
      <c r="H57" s="49">
        <f>F57/2</f>
        <v>612.29</v>
      </c>
      <c r="I57" s="50">
        <f>F57/2</f>
        <v>612.29</v>
      </c>
    </row>
    <row r="58" spans="1:9" ht="27" customHeight="1" thickBot="1">
      <c r="A58" s="168" t="s">
        <v>229</v>
      </c>
      <c r="B58" s="168"/>
      <c r="C58" s="25">
        <v>4</v>
      </c>
      <c r="D58" s="124">
        <v>24.08</v>
      </c>
      <c r="E58" s="26"/>
      <c r="F58" s="65">
        <f>C58*D58</f>
        <v>96.32</v>
      </c>
      <c r="G58" s="53">
        <v>10</v>
      </c>
      <c r="H58" s="53">
        <f>F58/2</f>
        <v>48.16</v>
      </c>
      <c r="I58" s="54">
        <f>F58/2</f>
        <v>48.16</v>
      </c>
    </row>
    <row r="59" spans="1:9" ht="27" customHeight="1" hidden="1" thickBot="1">
      <c r="A59" s="175"/>
      <c r="B59" s="175"/>
      <c r="C59" s="18"/>
      <c r="D59" s="26"/>
      <c r="E59" s="26"/>
      <c r="F59" s="53"/>
      <c r="G59" s="53"/>
      <c r="H59" s="53"/>
      <c r="I59" s="54"/>
    </row>
    <row r="60" spans="1:9" ht="27" customHeight="1" thickBot="1">
      <c r="A60" s="169" t="s">
        <v>9</v>
      </c>
      <c r="B60" s="169"/>
      <c r="C60" s="169"/>
      <c r="D60" s="173" t="s">
        <v>10</v>
      </c>
      <c r="E60" s="173"/>
      <c r="F60" s="21">
        <f>SUM(F57:F59)</f>
        <v>1320.8999999999999</v>
      </c>
      <c r="G60" s="52">
        <f>SUM(G57:G59)</f>
        <v>30</v>
      </c>
      <c r="H60" s="7">
        <f>SUM(H57:H59)</f>
        <v>660.4499999999999</v>
      </c>
      <c r="I60" s="81">
        <f>SUM(I57:I59)+G60</f>
        <v>690.4499999999999</v>
      </c>
    </row>
    <row r="61" spans="1:9" ht="27" customHeight="1" thickBot="1">
      <c r="A61" s="169"/>
      <c r="B61" s="169"/>
      <c r="C61" s="169"/>
      <c r="D61" s="174" t="s">
        <v>11</v>
      </c>
      <c r="E61" s="174"/>
      <c r="F61" s="23"/>
      <c r="G61" s="18" t="s">
        <v>128</v>
      </c>
      <c r="H61" s="18"/>
      <c r="I61" s="24"/>
    </row>
    <row r="62" spans="1:9" ht="27" customHeight="1" thickBot="1">
      <c r="A62" s="2"/>
      <c r="B62" s="2"/>
      <c r="C62" s="2"/>
      <c r="D62" s="2"/>
      <c r="E62" s="2"/>
      <c r="F62" s="2"/>
      <c r="G62" s="2"/>
      <c r="H62" s="2"/>
      <c r="I62" s="2"/>
    </row>
    <row r="63" spans="1:9" ht="27" customHeight="1" thickBot="1">
      <c r="A63" s="12" t="s">
        <v>1</v>
      </c>
      <c r="B63" s="13" t="s">
        <v>181</v>
      </c>
      <c r="C63" s="170" t="s">
        <v>2</v>
      </c>
      <c r="D63" s="176" t="s">
        <v>3</v>
      </c>
      <c r="E63" s="176" t="s">
        <v>4</v>
      </c>
      <c r="F63" s="176" t="s">
        <v>5</v>
      </c>
      <c r="G63" s="176" t="s">
        <v>6</v>
      </c>
      <c r="H63" s="177" t="s">
        <v>237</v>
      </c>
      <c r="I63" s="172" t="s">
        <v>238</v>
      </c>
    </row>
    <row r="64" spans="1:9" ht="27" customHeight="1" thickBot="1">
      <c r="A64" s="6" t="s">
        <v>7</v>
      </c>
      <c r="B64" s="5" t="s">
        <v>115</v>
      </c>
      <c r="C64" s="170"/>
      <c r="D64" s="176"/>
      <c r="E64" s="176"/>
      <c r="F64" s="176"/>
      <c r="G64" s="176"/>
      <c r="H64" s="177"/>
      <c r="I64" s="172"/>
    </row>
    <row r="65" spans="1:9" ht="27" customHeight="1" thickBot="1">
      <c r="A65" s="171" t="s">
        <v>63</v>
      </c>
      <c r="B65" s="171"/>
      <c r="C65" s="16">
        <v>6</v>
      </c>
      <c r="D65" s="57">
        <v>174.94</v>
      </c>
      <c r="E65" s="17"/>
      <c r="F65" s="65">
        <f>C65*D65</f>
        <v>1049.6399999999999</v>
      </c>
      <c r="G65" s="49">
        <v>20</v>
      </c>
      <c r="H65" s="49">
        <f>F65/2</f>
        <v>524.8199999999999</v>
      </c>
      <c r="I65" s="50">
        <f>F65/2</f>
        <v>524.8199999999999</v>
      </c>
    </row>
    <row r="66" spans="1:9" ht="27" customHeight="1" hidden="1" thickBot="1">
      <c r="A66" s="175"/>
      <c r="B66" s="175"/>
      <c r="C66" s="18"/>
      <c r="D66" s="26"/>
      <c r="E66" s="26"/>
      <c r="F66" s="53"/>
      <c r="G66" s="53"/>
      <c r="H66" s="53"/>
      <c r="I66" s="54"/>
    </row>
    <row r="67" spans="1:9" ht="27" customHeight="1" thickBot="1">
      <c r="A67" s="169" t="s">
        <v>9</v>
      </c>
      <c r="B67" s="169"/>
      <c r="C67" s="169"/>
      <c r="D67" s="173" t="s">
        <v>10</v>
      </c>
      <c r="E67" s="173"/>
      <c r="F67" s="21">
        <f>SUM(F65:F66)</f>
        <v>1049.6399999999999</v>
      </c>
      <c r="G67" s="52">
        <f>SUM(G65:G66)</f>
        <v>20</v>
      </c>
      <c r="H67" s="7">
        <f>H65</f>
        <v>524.8199999999999</v>
      </c>
      <c r="I67" s="81">
        <f>SUM(I65:I66)+G67</f>
        <v>544.8199999999999</v>
      </c>
    </row>
    <row r="68" spans="1:9" ht="27" customHeight="1" thickBot="1">
      <c r="A68" s="169"/>
      <c r="B68" s="169"/>
      <c r="C68" s="169"/>
      <c r="D68" s="174" t="s">
        <v>11</v>
      </c>
      <c r="E68" s="174"/>
      <c r="F68" s="23"/>
      <c r="G68" s="18" t="s">
        <v>128</v>
      </c>
      <c r="H68" s="18"/>
      <c r="I68" s="24"/>
    </row>
    <row r="69" spans="1:9" ht="27" customHeight="1" thickBot="1">
      <c r="A69" s="2"/>
      <c r="B69" s="2"/>
      <c r="C69" s="2"/>
      <c r="D69" s="2"/>
      <c r="E69" s="2"/>
      <c r="F69" s="2"/>
      <c r="G69" s="2"/>
      <c r="H69" s="2"/>
      <c r="I69" s="2"/>
    </row>
    <row r="70" spans="1:9" ht="27" customHeight="1" thickBot="1">
      <c r="A70" s="12" t="s">
        <v>1</v>
      </c>
      <c r="B70" s="13" t="s">
        <v>225</v>
      </c>
      <c r="C70" s="170" t="s">
        <v>2</v>
      </c>
      <c r="D70" s="176" t="s">
        <v>3</v>
      </c>
      <c r="E70" s="176" t="s">
        <v>4</v>
      </c>
      <c r="F70" s="176" t="s">
        <v>5</v>
      </c>
      <c r="G70" s="176" t="s">
        <v>6</v>
      </c>
      <c r="H70" s="177" t="s">
        <v>237</v>
      </c>
      <c r="I70" s="172" t="s">
        <v>238</v>
      </c>
    </row>
    <row r="71" spans="1:9" ht="27" customHeight="1" thickBot="1">
      <c r="A71" s="6" t="s">
        <v>7</v>
      </c>
      <c r="B71" s="5" t="s">
        <v>116</v>
      </c>
      <c r="C71" s="170"/>
      <c r="D71" s="176"/>
      <c r="E71" s="176"/>
      <c r="F71" s="176"/>
      <c r="G71" s="176"/>
      <c r="H71" s="177"/>
      <c r="I71" s="172"/>
    </row>
    <row r="72" spans="1:9" ht="27" customHeight="1" thickBot="1">
      <c r="A72" s="171" t="s">
        <v>63</v>
      </c>
      <c r="B72" s="171"/>
      <c r="C72" s="16">
        <v>6</v>
      </c>
      <c r="D72" s="57">
        <v>174.94</v>
      </c>
      <c r="E72" s="17"/>
      <c r="F72" s="65">
        <f>C72*D72</f>
        <v>1049.6399999999999</v>
      </c>
      <c r="G72" s="49">
        <v>20</v>
      </c>
      <c r="H72" s="49">
        <f>F72/2</f>
        <v>524.8199999999999</v>
      </c>
      <c r="I72" s="50">
        <f>F72/2</f>
        <v>524.8199999999999</v>
      </c>
    </row>
    <row r="73" spans="1:9" ht="27" customHeight="1" hidden="1" thickBot="1">
      <c r="A73" s="175"/>
      <c r="B73" s="175"/>
      <c r="C73" s="18"/>
      <c r="D73" s="26"/>
      <c r="E73" s="26"/>
      <c r="F73" s="53"/>
      <c r="G73" s="53"/>
      <c r="H73" s="53"/>
      <c r="I73" s="54"/>
    </row>
    <row r="74" spans="1:9" ht="27" customHeight="1" thickBot="1">
      <c r="A74" s="169" t="s">
        <v>9</v>
      </c>
      <c r="B74" s="169"/>
      <c r="C74" s="169"/>
      <c r="D74" s="173" t="s">
        <v>10</v>
      </c>
      <c r="E74" s="173"/>
      <c r="F74" s="21">
        <f>SUM(F72:F73)</f>
        <v>1049.6399999999999</v>
      </c>
      <c r="G74" s="52">
        <f>SUM(G72:G73)</f>
        <v>20</v>
      </c>
      <c r="H74" s="7">
        <f>SUM(H72:H73)</f>
        <v>524.8199999999999</v>
      </c>
      <c r="I74" s="81">
        <f>SUM(I72:I73)+G74</f>
        <v>544.8199999999999</v>
      </c>
    </row>
    <row r="75" spans="1:9" ht="27" customHeight="1" thickBot="1">
      <c r="A75" s="169"/>
      <c r="B75" s="169"/>
      <c r="C75" s="169"/>
      <c r="D75" s="174" t="s">
        <v>11</v>
      </c>
      <c r="E75" s="174"/>
      <c r="F75" s="23"/>
      <c r="G75" s="18" t="s">
        <v>128</v>
      </c>
      <c r="H75" s="18"/>
      <c r="I75" s="24"/>
    </row>
    <row r="76" spans="1:9" ht="27" customHeight="1" thickBot="1">
      <c r="A76" s="2"/>
      <c r="B76" s="2"/>
      <c r="C76" s="2"/>
      <c r="D76" s="2"/>
      <c r="E76" s="2"/>
      <c r="F76" s="2"/>
      <c r="G76" s="2"/>
      <c r="H76" s="2"/>
      <c r="I76" s="2"/>
    </row>
    <row r="77" spans="1:9" ht="27" customHeight="1" thickBot="1">
      <c r="A77" s="12" t="s">
        <v>1</v>
      </c>
      <c r="B77" s="13" t="s">
        <v>182</v>
      </c>
      <c r="C77" s="170" t="s">
        <v>2</v>
      </c>
      <c r="D77" s="176" t="s">
        <v>3</v>
      </c>
      <c r="E77" s="176" t="s">
        <v>4</v>
      </c>
      <c r="F77" s="176" t="s">
        <v>5</v>
      </c>
      <c r="G77" s="176" t="s">
        <v>6</v>
      </c>
      <c r="H77" s="177" t="s">
        <v>237</v>
      </c>
      <c r="I77" s="172" t="s">
        <v>238</v>
      </c>
    </row>
    <row r="78" spans="1:9" ht="27" customHeight="1" thickBot="1">
      <c r="A78" s="6" t="s">
        <v>7</v>
      </c>
      <c r="B78" s="5" t="s">
        <v>117</v>
      </c>
      <c r="C78" s="170"/>
      <c r="D78" s="176"/>
      <c r="E78" s="176"/>
      <c r="F78" s="176"/>
      <c r="G78" s="176"/>
      <c r="H78" s="177"/>
      <c r="I78" s="172"/>
    </row>
    <row r="79" spans="1:9" ht="27" customHeight="1" thickBot="1">
      <c r="A79" s="171" t="s">
        <v>63</v>
      </c>
      <c r="B79" s="171"/>
      <c r="C79" s="16">
        <v>6</v>
      </c>
      <c r="D79" s="57">
        <v>174.94</v>
      </c>
      <c r="E79" s="17"/>
      <c r="F79" s="65">
        <f>C79*D79</f>
        <v>1049.6399999999999</v>
      </c>
      <c r="G79" s="49">
        <v>20</v>
      </c>
      <c r="H79" s="49">
        <f>F79/2</f>
        <v>524.8199999999999</v>
      </c>
      <c r="I79" s="50">
        <f>F79/2</f>
        <v>524.8199999999999</v>
      </c>
    </row>
    <row r="80" spans="1:9" ht="27" customHeight="1" hidden="1" thickBot="1">
      <c r="A80" s="175"/>
      <c r="B80" s="175"/>
      <c r="C80" s="18"/>
      <c r="D80" s="26"/>
      <c r="E80" s="26"/>
      <c r="F80" s="65">
        <f>C80*D80</f>
        <v>0</v>
      </c>
      <c r="G80" s="53"/>
      <c r="H80" s="49">
        <f>F80/2</f>
        <v>0</v>
      </c>
      <c r="I80" s="50">
        <f>F80/2</f>
        <v>0</v>
      </c>
    </row>
    <row r="81" spans="1:9" ht="27" customHeight="1" thickBot="1">
      <c r="A81" s="164" t="s">
        <v>232</v>
      </c>
      <c r="B81" s="165"/>
      <c r="C81" s="92">
        <v>7</v>
      </c>
      <c r="D81" s="123">
        <v>44.49</v>
      </c>
      <c r="E81" s="91"/>
      <c r="F81" s="65">
        <f>C81*D81</f>
        <v>311.43</v>
      </c>
      <c r="G81" s="63">
        <v>16</v>
      </c>
      <c r="H81" s="49">
        <f>F81/2</f>
        <v>155.715</v>
      </c>
      <c r="I81" s="50">
        <f>F81/2</f>
        <v>155.715</v>
      </c>
    </row>
    <row r="82" spans="1:9" ht="27" customHeight="1" thickBot="1">
      <c r="A82" s="164" t="s">
        <v>228</v>
      </c>
      <c r="B82" s="165"/>
      <c r="C82" s="92">
        <v>6</v>
      </c>
      <c r="D82" s="124">
        <v>24.08</v>
      </c>
      <c r="E82" s="110"/>
      <c r="F82" s="65">
        <f>C82*D82</f>
        <v>144.48</v>
      </c>
      <c r="G82" s="63">
        <v>10</v>
      </c>
      <c r="H82" s="49">
        <f>F82/2</f>
        <v>72.24</v>
      </c>
      <c r="I82" s="50">
        <f>F82/2</f>
        <v>72.24</v>
      </c>
    </row>
    <row r="83" spans="1:9" ht="27" customHeight="1" thickBot="1">
      <c r="A83" s="169" t="s">
        <v>9</v>
      </c>
      <c r="B83" s="169"/>
      <c r="C83" s="169"/>
      <c r="D83" s="173" t="s">
        <v>10</v>
      </c>
      <c r="E83" s="173"/>
      <c r="F83" s="21">
        <f>SUM(F79:F82)</f>
        <v>1505.55</v>
      </c>
      <c r="G83" s="52">
        <f>SUM(G79:G82)</f>
        <v>46</v>
      </c>
      <c r="H83" s="7">
        <f>SUM(H79:H82)</f>
        <v>752.775</v>
      </c>
      <c r="I83" s="81">
        <f>SUM(I79:I82)+G83</f>
        <v>798.775</v>
      </c>
    </row>
    <row r="84" spans="1:9" ht="27" customHeight="1" thickBot="1">
      <c r="A84" s="169"/>
      <c r="B84" s="169"/>
      <c r="C84" s="169"/>
      <c r="D84" s="174" t="s">
        <v>11</v>
      </c>
      <c r="E84" s="174"/>
      <c r="F84" s="23"/>
      <c r="G84" s="18" t="s">
        <v>128</v>
      </c>
      <c r="H84" s="18"/>
      <c r="I84" s="24"/>
    </row>
    <row r="85" spans="1:9" ht="27" customHeight="1" thickBot="1">
      <c r="A85" s="2"/>
      <c r="B85" s="2"/>
      <c r="C85" s="2"/>
      <c r="D85" s="2"/>
      <c r="E85" s="2"/>
      <c r="F85" s="2"/>
      <c r="G85" s="2"/>
      <c r="H85" s="2"/>
      <c r="I85" s="2"/>
    </row>
    <row r="86" spans="1:9" ht="27" customHeight="1" thickBot="1">
      <c r="A86" s="12" t="s">
        <v>1</v>
      </c>
      <c r="B86" s="28" t="s">
        <v>110</v>
      </c>
      <c r="C86" s="170" t="s">
        <v>2</v>
      </c>
      <c r="D86" s="176" t="s">
        <v>3</v>
      </c>
      <c r="E86" s="176" t="s">
        <v>4</v>
      </c>
      <c r="F86" s="176" t="s">
        <v>5</v>
      </c>
      <c r="G86" s="176" t="s">
        <v>6</v>
      </c>
      <c r="H86" s="177" t="s">
        <v>237</v>
      </c>
      <c r="I86" s="172" t="s">
        <v>238</v>
      </c>
    </row>
    <row r="87" spans="1:9" ht="27" customHeight="1" thickBot="1">
      <c r="A87" s="6" t="s">
        <v>7</v>
      </c>
      <c r="B87" s="5" t="s">
        <v>118</v>
      </c>
      <c r="C87" s="170"/>
      <c r="D87" s="176"/>
      <c r="E87" s="176"/>
      <c r="F87" s="176"/>
      <c r="G87" s="176"/>
      <c r="H87" s="177"/>
      <c r="I87" s="172"/>
    </row>
    <row r="88" spans="1:9" ht="27" customHeight="1" thickBot="1">
      <c r="A88" s="171" t="s">
        <v>63</v>
      </c>
      <c r="B88" s="171"/>
      <c r="C88" s="16">
        <v>6</v>
      </c>
      <c r="D88" s="57">
        <v>174.94</v>
      </c>
      <c r="E88" s="17"/>
      <c r="F88" s="65">
        <f>C88*D88</f>
        <v>1049.6399999999999</v>
      </c>
      <c r="G88" s="49">
        <v>20</v>
      </c>
      <c r="H88" s="49">
        <f>F88/2</f>
        <v>524.8199999999999</v>
      </c>
      <c r="I88" s="50">
        <f>F88/2</f>
        <v>524.8199999999999</v>
      </c>
    </row>
    <row r="89" spans="1:9" ht="27" customHeight="1" hidden="1" thickBot="1">
      <c r="A89" s="175"/>
      <c r="B89" s="175"/>
      <c r="C89" s="18"/>
      <c r="D89" s="26"/>
      <c r="E89" s="26"/>
      <c r="F89" s="53"/>
      <c r="G89" s="53"/>
      <c r="H89" s="53"/>
      <c r="I89" s="54"/>
    </row>
    <row r="90" spans="1:9" ht="27" customHeight="1" thickBot="1">
      <c r="A90" s="169" t="s">
        <v>9</v>
      </c>
      <c r="B90" s="169"/>
      <c r="C90" s="169"/>
      <c r="D90" s="173" t="s">
        <v>10</v>
      </c>
      <c r="E90" s="173"/>
      <c r="F90" s="21">
        <f>SUM(F88:F89)</f>
        <v>1049.6399999999999</v>
      </c>
      <c r="G90" s="52">
        <f>SUM(G88:G89)</f>
        <v>20</v>
      </c>
      <c r="H90" s="7">
        <f>SUM(H88:H89)</f>
        <v>524.8199999999999</v>
      </c>
      <c r="I90" s="81">
        <f>SUM(I88:I89)+G90</f>
        <v>544.8199999999999</v>
      </c>
    </row>
    <row r="91" spans="1:9" ht="27" customHeight="1" thickBot="1">
      <c r="A91" s="169"/>
      <c r="B91" s="169"/>
      <c r="C91" s="169"/>
      <c r="D91" s="174" t="s">
        <v>11</v>
      </c>
      <c r="E91" s="174"/>
      <c r="F91" s="23"/>
      <c r="G91" s="18" t="s">
        <v>128</v>
      </c>
      <c r="H91" s="18"/>
      <c r="I91" s="24"/>
    </row>
    <row r="92" spans="1:9" ht="27" customHeight="1" thickBot="1">
      <c r="A92" s="2"/>
      <c r="B92" s="2"/>
      <c r="C92" s="2"/>
      <c r="D92" s="2"/>
      <c r="E92" s="2"/>
      <c r="F92" s="2"/>
      <c r="G92" s="2"/>
      <c r="H92" s="2"/>
      <c r="I92" s="2"/>
    </row>
    <row r="93" spans="1:9" ht="27" customHeight="1" thickBot="1">
      <c r="A93" s="12" t="s">
        <v>1</v>
      </c>
      <c r="B93" s="13" t="s">
        <v>126</v>
      </c>
      <c r="C93" s="170" t="s">
        <v>2</v>
      </c>
      <c r="D93" s="176" t="s">
        <v>3</v>
      </c>
      <c r="E93" s="176" t="s">
        <v>4</v>
      </c>
      <c r="F93" s="176" t="s">
        <v>5</v>
      </c>
      <c r="G93" s="176" t="s">
        <v>6</v>
      </c>
      <c r="H93" s="177" t="s">
        <v>237</v>
      </c>
      <c r="I93" s="172" t="s">
        <v>238</v>
      </c>
    </row>
    <row r="94" spans="1:9" ht="27" customHeight="1" thickBot="1">
      <c r="A94" s="6" t="s">
        <v>7</v>
      </c>
      <c r="B94" s="5" t="s">
        <v>186</v>
      </c>
      <c r="C94" s="170"/>
      <c r="D94" s="176"/>
      <c r="E94" s="176"/>
      <c r="F94" s="176"/>
      <c r="G94" s="176"/>
      <c r="H94" s="177"/>
      <c r="I94" s="172"/>
    </row>
    <row r="95" spans="1:9" ht="27" customHeight="1" thickBot="1">
      <c r="A95" s="171" t="s">
        <v>63</v>
      </c>
      <c r="B95" s="171"/>
      <c r="C95" s="16">
        <v>6</v>
      </c>
      <c r="D95" s="57">
        <v>174.94</v>
      </c>
      <c r="E95" s="17"/>
      <c r="F95" s="65">
        <f>C95*D95</f>
        <v>1049.6399999999999</v>
      </c>
      <c r="G95" s="49">
        <v>20</v>
      </c>
      <c r="H95" s="49">
        <f>F95/2</f>
        <v>524.8199999999999</v>
      </c>
      <c r="I95" s="50">
        <f>F95/2</f>
        <v>524.8199999999999</v>
      </c>
    </row>
    <row r="96" spans="1:9" ht="27" customHeight="1" hidden="1">
      <c r="A96" s="168"/>
      <c r="B96" s="168"/>
      <c r="C96" s="25"/>
      <c r="D96" s="26"/>
      <c r="E96" s="26"/>
      <c r="F96" s="72"/>
      <c r="G96" s="53"/>
      <c r="H96" s="53"/>
      <c r="I96" s="54"/>
    </row>
    <row r="97" spans="1:9" ht="27" customHeight="1" hidden="1">
      <c r="A97" s="175"/>
      <c r="B97" s="175"/>
      <c r="C97" s="18"/>
      <c r="D97" s="26"/>
      <c r="E97" s="26"/>
      <c r="F97" s="53"/>
      <c r="G97" s="53"/>
      <c r="H97" s="53"/>
      <c r="I97" s="54"/>
    </row>
    <row r="98" spans="1:9" ht="27" customHeight="1" thickBot="1">
      <c r="A98" s="169" t="s">
        <v>9</v>
      </c>
      <c r="B98" s="169"/>
      <c r="C98" s="169"/>
      <c r="D98" s="173" t="s">
        <v>10</v>
      </c>
      <c r="E98" s="173"/>
      <c r="F98" s="21">
        <f>SUM(F95:F97)</f>
        <v>1049.6399999999999</v>
      </c>
      <c r="G98" s="52">
        <f>SUM(G95:G97)</f>
        <v>20</v>
      </c>
      <c r="H98" s="7">
        <f>SUM(H95:H97)</f>
        <v>524.8199999999999</v>
      </c>
      <c r="I98" s="81">
        <f>SUM(I95:I97)+G98</f>
        <v>544.8199999999999</v>
      </c>
    </row>
    <row r="99" spans="1:9" ht="27" customHeight="1" thickBot="1">
      <c r="A99" s="169"/>
      <c r="B99" s="169"/>
      <c r="C99" s="169"/>
      <c r="D99" s="174" t="s">
        <v>11</v>
      </c>
      <c r="E99" s="174"/>
      <c r="F99" s="23"/>
      <c r="G99" s="18" t="s">
        <v>128</v>
      </c>
      <c r="H99" s="18"/>
      <c r="I99" s="24"/>
    </row>
    <row r="100" spans="1:9" ht="27" customHeight="1" thickBo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7" customHeight="1" thickBot="1">
      <c r="A101" s="12" t="s">
        <v>1</v>
      </c>
      <c r="B101" s="13" t="s">
        <v>226</v>
      </c>
      <c r="C101" s="170" t="s">
        <v>2</v>
      </c>
      <c r="D101" s="176" t="s">
        <v>3</v>
      </c>
      <c r="E101" s="176" t="s">
        <v>4</v>
      </c>
      <c r="F101" s="176" t="s">
        <v>5</v>
      </c>
      <c r="G101" s="176" t="s">
        <v>6</v>
      </c>
      <c r="H101" s="177" t="s">
        <v>237</v>
      </c>
      <c r="I101" s="172" t="s">
        <v>238</v>
      </c>
    </row>
    <row r="102" spans="1:9" ht="27" customHeight="1" thickBot="1">
      <c r="A102" s="6" t="s">
        <v>7</v>
      </c>
      <c r="B102" s="5" t="s">
        <v>219</v>
      </c>
      <c r="C102" s="170"/>
      <c r="D102" s="176"/>
      <c r="E102" s="176"/>
      <c r="F102" s="176"/>
      <c r="G102" s="176"/>
      <c r="H102" s="177"/>
      <c r="I102" s="172"/>
    </row>
    <row r="103" spans="1:9" ht="27" customHeight="1" thickBot="1">
      <c r="A103" s="171" t="s">
        <v>63</v>
      </c>
      <c r="B103" s="171"/>
      <c r="C103" s="16">
        <v>6</v>
      </c>
      <c r="D103" s="57">
        <v>174.94</v>
      </c>
      <c r="E103" s="17"/>
      <c r="F103" s="65">
        <f>C103*D103</f>
        <v>1049.6399999999999</v>
      </c>
      <c r="G103" s="49">
        <v>20</v>
      </c>
      <c r="H103" s="49">
        <f>F103/2</f>
        <v>524.8199999999999</v>
      </c>
      <c r="I103" s="50">
        <f>F103/2</f>
        <v>524.8199999999999</v>
      </c>
    </row>
    <row r="104" spans="1:9" ht="27" customHeight="1" hidden="1">
      <c r="A104" s="168"/>
      <c r="B104" s="168"/>
      <c r="C104" s="25"/>
      <c r="D104" s="26"/>
      <c r="E104" s="26"/>
      <c r="F104" s="72"/>
      <c r="G104" s="53"/>
      <c r="H104" s="53"/>
      <c r="I104" s="54"/>
    </row>
    <row r="105" spans="1:9" ht="27" customHeight="1" hidden="1" thickBot="1">
      <c r="A105" s="175"/>
      <c r="B105" s="175"/>
      <c r="C105" s="18"/>
      <c r="D105" s="26"/>
      <c r="E105" s="26"/>
      <c r="F105" s="53"/>
      <c r="G105" s="53"/>
      <c r="H105" s="53"/>
      <c r="I105" s="54"/>
    </row>
    <row r="106" spans="1:9" ht="27" customHeight="1" thickBot="1">
      <c r="A106" s="169" t="s">
        <v>9</v>
      </c>
      <c r="B106" s="169"/>
      <c r="C106" s="169"/>
      <c r="D106" s="173" t="s">
        <v>10</v>
      </c>
      <c r="E106" s="173"/>
      <c r="F106" s="21">
        <f>SUM(F103:F105)</f>
        <v>1049.6399999999999</v>
      </c>
      <c r="G106" s="52">
        <f>SUM(G103:G105)</f>
        <v>20</v>
      </c>
      <c r="H106" s="7">
        <f>SUM(H103:H105)</f>
        <v>524.8199999999999</v>
      </c>
      <c r="I106" s="81">
        <f>SUM(I103:I105)+G106</f>
        <v>544.8199999999999</v>
      </c>
    </row>
    <row r="107" spans="1:9" ht="27" customHeight="1" thickBot="1">
      <c r="A107" s="169"/>
      <c r="B107" s="169"/>
      <c r="C107" s="169"/>
      <c r="D107" s="174" t="s">
        <v>11</v>
      </c>
      <c r="E107" s="174"/>
      <c r="F107" s="23"/>
      <c r="G107" s="18" t="s">
        <v>128</v>
      </c>
      <c r="H107" s="18"/>
      <c r="I107" s="24"/>
    </row>
    <row r="108" spans="1:9" ht="27" customHeight="1" thickBo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7" customHeight="1" thickBot="1">
      <c r="A109" s="12" t="s">
        <v>1</v>
      </c>
      <c r="B109" s="13" t="s">
        <v>127</v>
      </c>
      <c r="C109" s="170" t="s">
        <v>2</v>
      </c>
      <c r="D109" s="176" t="s">
        <v>3</v>
      </c>
      <c r="E109" s="176" t="s">
        <v>4</v>
      </c>
      <c r="F109" s="176" t="s">
        <v>5</v>
      </c>
      <c r="G109" s="176" t="s">
        <v>6</v>
      </c>
      <c r="H109" s="177" t="s">
        <v>237</v>
      </c>
      <c r="I109" s="172" t="s">
        <v>238</v>
      </c>
    </row>
    <row r="110" spans="1:9" ht="27" customHeight="1" thickBot="1">
      <c r="A110" s="6" t="s">
        <v>7</v>
      </c>
      <c r="B110" s="5" t="s">
        <v>220</v>
      </c>
      <c r="C110" s="170"/>
      <c r="D110" s="176"/>
      <c r="E110" s="176"/>
      <c r="F110" s="176"/>
      <c r="G110" s="176"/>
      <c r="H110" s="177"/>
      <c r="I110" s="172"/>
    </row>
    <row r="111" spans="1:9" ht="27" customHeight="1" thickBot="1">
      <c r="A111" s="171" t="s">
        <v>63</v>
      </c>
      <c r="B111" s="171"/>
      <c r="C111" s="16">
        <v>6</v>
      </c>
      <c r="D111" s="57">
        <v>174.94</v>
      </c>
      <c r="E111" s="17"/>
      <c r="F111" s="65">
        <f>C111*D111</f>
        <v>1049.6399999999999</v>
      </c>
      <c r="G111" s="49">
        <v>20</v>
      </c>
      <c r="H111" s="49">
        <f>F111/2</f>
        <v>524.8199999999999</v>
      </c>
      <c r="I111" s="50">
        <f>F111/2</f>
        <v>524.8199999999999</v>
      </c>
    </row>
    <row r="112" spans="1:9" ht="27" customHeight="1" thickBot="1">
      <c r="A112" s="169" t="s">
        <v>9</v>
      </c>
      <c r="B112" s="169"/>
      <c r="C112" s="169"/>
      <c r="D112" s="173" t="s">
        <v>10</v>
      </c>
      <c r="E112" s="173"/>
      <c r="F112" s="21">
        <f>SUM(F111:F111)</f>
        <v>1049.6399999999999</v>
      </c>
      <c r="G112" s="52">
        <f>SUM(G111:G111)</f>
        <v>20</v>
      </c>
      <c r="H112" s="7">
        <f>SUM(H111:H111)</f>
        <v>524.8199999999999</v>
      </c>
      <c r="I112" s="81">
        <f>SUM(I111:I111)+G112</f>
        <v>544.8199999999999</v>
      </c>
    </row>
    <row r="113" spans="1:9" ht="27" customHeight="1" thickBot="1">
      <c r="A113" s="169"/>
      <c r="B113" s="169"/>
      <c r="C113" s="169"/>
      <c r="D113" s="174" t="s">
        <v>11</v>
      </c>
      <c r="E113" s="174"/>
      <c r="F113" s="23"/>
      <c r="G113" s="18" t="s">
        <v>128</v>
      </c>
      <c r="H113" s="18"/>
      <c r="I113" s="24"/>
    </row>
  </sheetData>
  <sheetProtection selectLockedCells="1" selectUnlockedCells="1"/>
  <mergeCells count="180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G15:G16"/>
    <mergeCell ref="H15:H16"/>
    <mergeCell ref="A8:B8"/>
    <mergeCell ref="A9:B9"/>
    <mergeCell ref="A10:B10"/>
    <mergeCell ref="A11:C12"/>
    <mergeCell ref="D11:E11"/>
    <mergeCell ref="D12:E12"/>
    <mergeCell ref="I15:I16"/>
    <mergeCell ref="A17:B17"/>
    <mergeCell ref="A18:B18"/>
    <mergeCell ref="A19:C20"/>
    <mergeCell ref="D19:E19"/>
    <mergeCell ref="D20:E20"/>
    <mergeCell ref="C15:C16"/>
    <mergeCell ref="D15:D16"/>
    <mergeCell ref="E15:E16"/>
    <mergeCell ref="F15:F16"/>
    <mergeCell ref="A25:B25"/>
    <mergeCell ref="A26:B26"/>
    <mergeCell ref="A27:B27"/>
    <mergeCell ref="A28:B28"/>
    <mergeCell ref="C33:C34"/>
    <mergeCell ref="D33:D34"/>
    <mergeCell ref="C23:C24"/>
    <mergeCell ref="D23:D24"/>
    <mergeCell ref="A29:B29"/>
    <mergeCell ref="A30:C31"/>
    <mergeCell ref="D30:E30"/>
    <mergeCell ref="D31:E31"/>
    <mergeCell ref="F40:F41"/>
    <mergeCell ref="G40:G41"/>
    <mergeCell ref="H40:H41"/>
    <mergeCell ref="I33:I34"/>
    <mergeCell ref="I40:I41"/>
    <mergeCell ref="F33:F34"/>
    <mergeCell ref="G33:G34"/>
    <mergeCell ref="H33:H34"/>
    <mergeCell ref="E33:E34"/>
    <mergeCell ref="I23:I24"/>
    <mergeCell ref="F23:F24"/>
    <mergeCell ref="G23:G24"/>
    <mergeCell ref="H23:H24"/>
    <mergeCell ref="E23:E24"/>
    <mergeCell ref="A35:B35"/>
    <mergeCell ref="A36:B36"/>
    <mergeCell ref="A37:C38"/>
    <mergeCell ref="D37:E37"/>
    <mergeCell ref="D38:E38"/>
    <mergeCell ref="A42:B42"/>
    <mergeCell ref="A43:B43"/>
    <mergeCell ref="A44:B44"/>
    <mergeCell ref="A45:C46"/>
    <mergeCell ref="A51:B51"/>
    <mergeCell ref="E48:E49"/>
    <mergeCell ref="C48:C49"/>
    <mergeCell ref="D48:D49"/>
    <mergeCell ref="C40:C41"/>
    <mergeCell ref="C55:C56"/>
    <mergeCell ref="D55:D56"/>
    <mergeCell ref="E55:E56"/>
    <mergeCell ref="D40:D41"/>
    <mergeCell ref="E40:E41"/>
    <mergeCell ref="D45:E45"/>
    <mergeCell ref="D46:E46"/>
    <mergeCell ref="A52:C53"/>
    <mergeCell ref="A50:B50"/>
    <mergeCell ref="G63:G64"/>
    <mergeCell ref="H63:H64"/>
    <mergeCell ref="I55:I56"/>
    <mergeCell ref="I63:I64"/>
    <mergeCell ref="G55:G56"/>
    <mergeCell ref="H55:H56"/>
    <mergeCell ref="F63:F64"/>
    <mergeCell ref="D60:E60"/>
    <mergeCell ref="D61:E61"/>
    <mergeCell ref="D52:E52"/>
    <mergeCell ref="D53:E53"/>
    <mergeCell ref="F55:F56"/>
    <mergeCell ref="I48:I49"/>
    <mergeCell ref="F48:F49"/>
    <mergeCell ref="G48:G49"/>
    <mergeCell ref="H48:H49"/>
    <mergeCell ref="C63:C64"/>
    <mergeCell ref="D63:D64"/>
    <mergeCell ref="E63:E64"/>
    <mergeCell ref="A57:B57"/>
    <mergeCell ref="A58:B58"/>
    <mergeCell ref="A59:B59"/>
    <mergeCell ref="A60:C61"/>
    <mergeCell ref="G70:G71"/>
    <mergeCell ref="H70:H71"/>
    <mergeCell ref="A65:B65"/>
    <mergeCell ref="A66:B66"/>
    <mergeCell ref="A67:C68"/>
    <mergeCell ref="D67:E67"/>
    <mergeCell ref="D68:E68"/>
    <mergeCell ref="I70:I71"/>
    <mergeCell ref="A72:B72"/>
    <mergeCell ref="A73:B73"/>
    <mergeCell ref="A74:C75"/>
    <mergeCell ref="D74:E74"/>
    <mergeCell ref="D75:E75"/>
    <mergeCell ref="C70:C71"/>
    <mergeCell ref="D70:D71"/>
    <mergeCell ref="E70:E71"/>
    <mergeCell ref="F70:F71"/>
    <mergeCell ref="C77:C78"/>
    <mergeCell ref="D77:D78"/>
    <mergeCell ref="E77:E78"/>
    <mergeCell ref="A81:B81"/>
    <mergeCell ref="A79:B79"/>
    <mergeCell ref="A80:B80"/>
    <mergeCell ref="A83:C84"/>
    <mergeCell ref="D83:E83"/>
    <mergeCell ref="D84:E84"/>
    <mergeCell ref="A82:B82"/>
    <mergeCell ref="F86:F87"/>
    <mergeCell ref="G86:G87"/>
    <mergeCell ref="H86:H87"/>
    <mergeCell ref="I77:I78"/>
    <mergeCell ref="G77:G78"/>
    <mergeCell ref="H77:H78"/>
    <mergeCell ref="F77:F78"/>
    <mergeCell ref="H93:H94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101:F102"/>
    <mergeCell ref="G101:G102"/>
    <mergeCell ref="D99:E99"/>
    <mergeCell ref="C93:C94"/>
    <mergeCell ref="D93:D94"/>
    <mergeCell ref="E93:E94"/>
    <mergeCell ref="H101:H102"/>
    <mergeCell ref="I93:I94"/>
    <mergeCell ref="A95:B95"/>
    <mergeCell ref="A96:B96"/>
    <mergeCell ref="A97:B97"/>
    <mergeCell ref="A98:C99"/>
    <mergeCell ref="D98:E98"/>
    <mergeCell ref="F93:F94"/>
    <mergeCell ref="G93:G94"/>
    <mergeCell ref="E101:E102"/>
    <mergeCell ref="H109:H110"/>
    <mergeCell ref="I101:I102"/>
    <mergeCell ref="A106:C107"/>
    <mergeCell ref="D106:E106"/>
    <mergeCell ref="D107:E107"/>
    <mergeCell ref="A103:B103"/>
    <mergeCell ref="A104:B104"/>
    <mergeCell ref="A105:B105"/>
    <mergeCell ref="C101:C102"/>
    <mergeCell ref="D101:D102"/>
    <mergeCell ref="I109:I110"/>
    <mergeCell ref="A111:B111"/>
    <mergeCell ref="A112:C113"/>
    <mergeCell ref="D112:E112"/>
    <mergeCell ref="D113:E113"/>
    <mergeCell ref="C109:C110"/>
    <mergeCell ref="D109:D110"/>
    <mergeCell ref="E109:E110"/>
    <mergeCell ref="F109:F110"/>
    <mergeCell ref="G109:G11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miska</dc:creator>
  <cp:keywords/>
  <dc:description/>
  <cp:lastModifiedBy>Ladislav Matejka</cp:lastModifiedBy>
  <cp:lastPrinted>2012-08-03T14:33:26Z</cp:lastPrinted>
  <dcterms:created xsi:type="dcterms:W3CDTF">2011-08-10T13:30:13Z</dcterms:created>
  <dcterms:modified xsi:type="dcterms:W3CDTF">2013-08-08T16:50:59Z</dcterms:modified>
  <cp:category/>
  <cp:version/>
  <cp:contentType/>
  <cp:contentStatus/>
</cp:coreProperties>
</file>